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11. jednání - listopad\"/>
    </mc:Choice>
  </mc:AlternateContent>
  <xr:revisionPtr revIDLastSave="0" documentId="13_ncr:1_{8BCD0B06-557C-447B-99E6-7D507E1567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inority" sheetId="2" r:id="rId1"/>
    <sheet name="BK" sheetId="4" r:id="rId2"/>
    <sheet name="LC" sheetId="7" r:id="rId3"/>
    <sheet name="LG" sheetId="8" r:id="rId4"/>
    <sheet name="MŠ" sheetId="9" r:id="rId5"/>
    <sheet name="PK" sheetId="10" r:id="rId6"/>
    <sheet name="PBa" sheetId="11" r:id="rId7"/>
    <sheet name="PBi" sheetId="3" r:id="rId8"/>
  </sheets>
  <definedNames>
    <definedName name="_xlnm.Print_Area" localSheetId="0">minority!$A$1:$V$57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1" l="1"/>
  <c r="D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E49" i="10"/>
  <c r="D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E49" i="9"/>
  <c r="D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E49" i="8"/>
  <c r="D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E49" i="7"/>
  <c r="D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E49" i="4"/>
  <c r="D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21" i="2"/>
  <c r="L28" i="2"/>
  <c r="L25" i="2"/>
  <c r="L32" i="2"/>
  <c r="L38" i="2"/>
  <c r="L18" i="2"/>
  <c r="L37" i="2"/>
  <c r="L23" i="2"/>
  <c r="L42" i="2"/>
  <c r="L34" i="2"/>
  <c r="L47" i="2"/>
  <c r="L24" i="2"/>
  <c r="L40" i="2"/>
  <c r="L17" i="2"/>
  <c r="L35" i="2"/>
  <c r="L46" i="2"/>
  <c r="L50" i="2"/>
  <c r="L36" i="2"/>
  <c r="L49" i="2"/>
  <c r="L20" i="2"/>
  <c r="L29" i="2"/>
  <c r="L44" i="2"/>
  <c r="L30" i="2"/>
  <c r="L33" i="2"/>
  <c r="L31" i="2"/>
  <c r="L19" i="2"/>
  <c r="L39" i="2"/>
  <c r="L43" i="2"/>
  <c r="L45" i="2"/>
  <c r="L27" i="2"/>
  <c r="L26" i="2"/>
  <c r="L22" i="2"/>
  <c r="L48" i="2"/>
  <c r="L41" i="2"/>
  <c r="E49" i="3"/>
  <c r="D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E51" i="2"/>
  <c r="D51" i="2"/>
  <c r="M51" i="2" l="1"/>
  <c r="M52" i="2" s="1"/>
</calcChain>
</file>

<file path=xl/sharedStrings.xml><?xml version="1.0" encoding="utf-8"?>
<sst xmlns="http://schemas.openxmlformats.org/spreadsheetml/2006/main" count="1200" uniqueCount="151">
  <si>
    <t>evidenční číslo projektu</t>
  </si>
  <si>
    <t>název žadatele</t>
  </si>
  <si>
    <t>požadovaná podpora</t>
  </si>
  <si>
    <t>bodové hodnocení Rada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</si>
  <si>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</si>
  <si>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</si>
  <si>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</si>
  <si>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</si>
  <si>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</si>
  <si>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</si>
  <si>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</si>
  <si>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</si>
  <si>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</si>
  <si>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</si>
  <si>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</si>
  <si>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</si>
  <si>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</si>
  <si>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</si>
  <si>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</si>
  <si>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</si>
  <si>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</si>
  <si>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</si>
  <si>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</si>
  <si>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</si>
  <si>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Minoritní koprodukce hraného, animovaného nebo dokumentárního filmu</t>
  </si>
  <si>
    <t>Podpora pro celovečerní hrané, celovečerní i krátkometrážní animované nebo celovečerní i krátkometrážní dokumentární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je u dvoustranné koprodukce nižší než 40 %, u vícestranné koprodukce nižší než 30 %.</t>
  </si>
  <si>
    <t>Podpora pro krátkometrážní hrané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u dvoustranné koprodukce je 50 % nebo nižší, u vícestranné koprodukce není nejvyšší.</t>
  </si>
  <si>
    <r>
      <t xml:space="preserve">Finanční alokace: </t>
    </r>
    <r>
      <rPr>
        <sz val="9.5"/>
        <rFont val="Arial"/>
        <family val="2"/>
        <charset val="238"/>
      </rPr>
      <t>20 000 000 Kč</t>
    </r>
  </si>
  <si>
    <t xml:space="preserve">1. rozvoj kvalitní, umělecky a společensky progresivní, žánrově diverzifikované české kinematografie </t>
  </si>
  <si>
    <t xml:space="preserve">2. posílení postavení českých producentů v mezinárodní konkurenci a rozvoj českého produkčního prostředí, know how českých producentů  </t>
  </si>
  <si>
    <t xml:space="preserve">3. rozvoj nových koprodukčních vztahů a posílení stávajících </t>
  </si>
  <si>
    <t>4. rozvoj českého filmového průmyslu prostřednictvím mezinárodních koprodukcí zahrnujících vysokou českou kreativní účastí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</si>
  <si>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</si>
  <si>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</si>
  <si>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Přínos a význam pro českou a evropskou kinematografii a společnost</t>
  </si>
  <si>
    <t>Producentská koncepce a ekonomické parametry projektu</t>
  </si>
  <si>
    <t>Profil žadatele</t>
  </si>
  <si>
    <t>Formální kvalita žádosti</t>
  </si>
  <si>
    <t>0-25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</si>
  <si>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2023-2-9-26
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</si>
  <si>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28. 7. 2023-28. 8. 2023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</si>
  <si>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30. 6. 2026</t>
    </r>
  </si>
  <si>
    <t>AZN kru s.r.o.</t>
  </si>
  <si>
    <t>CINEPOINT s.r.o.</t>
  </si>
  <si>
    <t>Vernes s.r.o.</t>
  </si>
  <si>
    <t>CLAW AV s.r.o.</t>
  </si>
  <si>
    <t>Kuli Film s.r.o.</t>
  </si>
  <si>
    <t>Background Films s.r.o.</t>
  </si>
  <si>
    <t xml:space="preserve"> MasterFilm, s.r.o.</t>
  </si>
  <si>
    <t>8Heads Productions s.r.o.</t>
  </si>
  <si>
    <t>Film United s.r.o.</t>
  </si>
  <si>
    <t>Negativ s.r.o.</t>
  </si>
  <si>
    <t>Hypermarket Film s. r. o.</t>
  </si>
  <si>
    <t>Mimesis Film s.r.o.</t>
  </si>
  <si>
    <t>B3F dev. s.r.o.</t>
  </si>
  <si>
    <t>i/o post s.r.o.</t>
  </si>
  <si>
    <t>Punk Film s. r. o.</t>
  </si>
  <si>
    <t>Lonely Production s.r.o.</t>
  </si>
  <si>
    <t>D1film s.r.o.</t>
  </si>
  <si>
    <t>BFILM.cz</t>
  </si>
  <si>
    <t>DIVIZE animace, s.r.o.</t>
  </si>
  <si>
    <t>Hausboot Production s.r.o.</t>
  </si>
  <si>
    <t>Analog Vision s.r.o.</t>
  </si>
  <si>
    <t>Visiting Heaven Gate</t>
  </si>
  <si>
    <t>…ANNA…</t>
  </si>
  <si>
    <t>Kaluňa</t>
  </si>
  <si>
    <t>Svět zdí</t>
  </si>
  <si>
    <t>Láska</t>
  </si>
  <si>
    <t>Mléčné zuby</t>
  </si>
  <si>
    <t>(Un)becoming</t>
  </si>
  <si>
    <t>ULJA</t>
  </si>
  <si>
    <t>Lotte a Totte</t>
  </si>
  <si>
    <t>Made in EU</t>
  </si>
  <si>
    <t>Maraton (příBĚH střední Evropy)</t>
  </si>
  <si>
    <t>Runner</t>
  </si>
  <si>
    <t xml:space="preserve">Zpívající dům </t>
  </si>
  <si>
    <t>Black water</t>
  </si>
  <si>
    <t>Nikdy se nevrátili</t>
  </si>
  <si>
    <t>Forest</t>
  </si>
  <si>
    <t>Dvojí život zmijovky</t>
  </si>
  <si>
    <t>Lišejníky</t>
  </si>
  <si>
    <t>Chitu</t>
  </si>
  <si>
    <t xml:space="preserve">Dva kopečky prosím </t>
  </si>
  <si>
    <t>Born Happy</t>
  </si>
  <si>
    <t>Dítě</t>
  </si>
  <si>
    <t>Kami Kaze</t>
  </si>
  <si>
    <t>moloko film s.r.o.</t>
  </si>
  <si>
    <t>NOCHI FILM s.r.o.</t>
  </si>
  <si>
    <t>Films &amp; Chips s. r. o.</t>
  </si>
  <si>
    <t>Bionaut s.r.o.</t>
  </si>
  <si>
    <t>MAUR film s.r.o.</t>
  </si>
  <si>
    <t>endorfilm s.r.o.</t>
  </si>
  <si>
    <t>Cinémotif Films s.r.o.</t>
  </si>
  <si>
    <t>Mořské světlo</t>
  </si>
  <si>
    <t>Sářin bungalow</t>
  </si>
  <si>
    <t>Královny radosti</t>
  </si>
  <si>
    <t>3 km na konec světa</t>
  </si>
  <si>
    <t>Bratr</t>
  </si>
  <si>
    <t>Únos prezidenta</t>
  </si>
  <si>
    <t>Suzanne</t>
  </si>
  <si>
    <t>Malice</t>
  </si>
  <si>
    <t>Nia tančí</t>
  </si>
  <si>
    <t>Zóny nikoho</t>
  </si>
  <si>
    <t>ano</t>
  </si>
  <si>
    <t xml:space="preserve">ano </t>
  </si>
  <si>
    <t>ne</t>
  </si>
  <si>
    <t xml:space="preserve">ne </t>
  </si>
  <si>
    <t>6193/2023</t>
  </si>
  <si>
    <t>6194/2023</t>
  </si>
  <si>
    <t>6195/2023</t>
  </si>
  <si>
    <t>6197/2023</t>
  </si>
  <si>
    <t>6198/2023</t>
  </si>
  <si>
    <t>6199/2023</t>
  </si>
  <si>
    <t>6200/2023</t>
  </si>
  <si>
    <t>6201/2023</t>
  </si>
  <si>
    <t>6203/2023</t>
  </si>
  <si>
    <t>6205/2023</t>
  </si>
  <si>
    <t>6206/2023</t>
  </si>
  <si>
    <t>6207/2023</t>
  </si>
  <si>
    <t>6208/2023</t>
  </si>
  <si>
    <t>6209/2023</t>
  </si>
  <si>
    <t>6210/2023</t>
  </si>
  <si>
    <t>6211/2023</t>
  </si>
  <si>
    <t>6212/2023</t>
  </si>
  <si>
    <t>6213/2023</t>
  </si>
  <si>
    <t>6214/2023</t>
  </si>
  <si>
    <t>6215/2023</t>
  </si>
  <si>
    <t>6216/2023</t>
  </si>
  <si>
    <t>6217/2023</t>
  </si>
  <si>
    <t>6218/2023</t>
  </si>
  <si>
    <t>6220/2023</t>
  </si>
  <si>
    <t>6221/2023</t>
  </si>
  <si>
    <t>6222/2023</t>
  </si>
  <si>
    <t>6223/2023</t>
  </si>
  <si>
    <t>6224/2023</t>
  </si>
  <si>
    <t>6225/2023</t>
  </si>
  <si>
    <t>6226/2023</t>
  </si>
  <si>
    <t>6227/2023</t>
  </si>
  <si>
    <t>6228/2023</t>
  </si>
  <si>
    <t>6229/2023</t>
  </si>
  <si>
    <t>6230/2023</t>
  </si>
  <si>
    <t>Anorgasmia</t>
  </si>
  <si>
    <t>investiční dotace</t>
  </si>
  <si>
    <t>50%</t>
  </si>
  <si>
    <t>80%</t>
  </si>
  <si>
    <t>90%</t>
  </si>
  <si>
    <t>70%</t>
  </si>
  <si>
    <t>65%</t>
  </si>
  <si>
    <t>ano - 20%</t>
  </si>
  <si>
    <t xml:space="preserve">Projekty 6210/2023 Born Happy, 6200/2023 Made in EU, 6223/2023 Zóny nikoho a 6216/2023 Mořské světlo budou na základě usnesení č. 155/2023 hrazeny ze státní dotace 2023. Projekt 6194/2023 Visiting Heaven Gate bude hrazen na základě usnesení č. 155/2023 ze státní dotace 2023 do výše jejího zůstatku 443 916 Kč, zbylých 56 084 Kč bude hrazeno z jiných prostředků Fondu. Zbylé projekty budou hrazeny z jiných prostředků Fondu. </t>
  </si>
  <si>
    <t>výše podpory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</si>
</sst>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6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/>
    <xf numFmtId="0" fontId="2" fillId="2" borderId="1" xfId="0" applyFont="1" applyFill="1" applyBorder="1"/>
    <xf numFmtId="0" fontId="2" fillId="3" borderId="0" xfId="0" applyFont="1" applyFill="1" applyAlignment="1">
      <alignment horizontal="left" vertical="top"/>
    </xf>
    <xf numFmtId="3" fontId="4" fillId="2" borderId="1" xfId="0" applyNumberFormat="1" applyFont="1" applyFill="1" applyBorder="1"/>
    <xf numFmtId="3" fontId="2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/>
    </xf>
    <xf numFmtId="14" fontId="4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 wrapText="1"/>
    </xf>
    <xf numFmtId="14" fontId="2" fillId="2" borderId="1" xfId="0" applyNumberFormat="1" applyFont="1" applyFill="1" applyBorder="1" applyAlignment="1">
      <alignment horizontal="center"/>
    </xf>
    <xf numFmtId="9" fontId="4" fillId="2" borderId="1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9" fontId="2" fillId="2" borderId="0" xfId="1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52"/>
  <sheetViews>
    <sheetView tabSelected="1" zoomScale="78" zoomScaleNormal="78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3" width="14.42578125" style="2" customWidth="1"/>
    <col min="14" max="14" width="17.85546875" style="2" customWidth="1"/>
    <col min="15" max="15" width="10.42578125" style="2" customWidth="1"/>
    <col min="16" max="19" width="9.42578125" style="2" customWidth="1"/>
    <col min="20" max="20" width="10.42578125" style="2" customWidth="1"/>
    <col min="21" max="22" width="15.5703125" style="2" customWidth="1"/>
    <col min="23" max="16384" width="9.140625" style="2"/>
  </cols>
  <sheetData>
    <row r="1" spans="1:22" ht="38.25" customHeight="1" x14ac:dyDescent="0.25">
      <c r="A1" s="1" t="s">
        <v>24</v>
      </c>
    </row>
    <row r="2" spans="1:22" ht="14.45" customHeight="1" x14ac:dyDescent="0.25">
      <c r="A2" s="3" t="s">
        <v>39</v>
      </c>
      <c r="D2" s="3" t="s">
        <v>21</v>
      </c>
    </row>
    <row r="3" spans="1:22" ht="14.45" customHeight="1" x14ac:dyDescent="0.25">
      <c r="A3" s="3" t="s">
        <v>32</v>
      </c>
      <c r="D3" s="2" t="s">
        <v>28</v>
      </c>
    </row>
    <row r="4" spans="1:22" ht="14.45" customHeight="1" x14ac:dyDescent="0.25">
      <c r="A4" s="3" t="s">
        <v>40</v>
      </c>
      <c r="D4" s="2" t="s">
        <v>29</v>
      </c>
    </row>
    <row r="5" spans="1:22" ht="14.45" customHeight="1" x14ac:dyDescent="0.25">
      <c r="A5" s="3" t="s">
        <v>27</v>
      </c>
      <c r="D5" s="2" t="s">
        <v>30</v>
      </c>
    </row>
    <row r="6" spans="1:22" ht="14.45" customHeight="1" x14ac:dyDescent="0.25">
      <c r="A6" s="2" t="s">
        <v>41</v>
      </c>
      <c r="D6" s="2" t="s">
        <v>31</v>
      </c>
    </row>
    <row r="7" spans="1:22" ht="14.45" customHeight="1" x14ac:dyDescent="0.25">
      <c r="A7" s="8" t="s">
        <v>33</v>
      </c>
    </row>
    <row r="8" spans="1:22" ht="14.45" customHeight="1" x14ac:dyDescent="0.25">
      <c r="D8" s="3" t="s">
        <v>22</v>
      </c>
    </row>
    <row r="9" spans="1:22" ht="63" customHeight="1" x14ac:dyDescent="0.25">
      <c r="D9" s="27" t="s">
        <v>25</v>
      </c>
      <c r="E9" s="27"/>
      <c r="F9" s="27"/>
      <c r="G9" s="27"/>
      <c r="H9" s="27"/>
      <c r="I9" s="27"/>
      <c r="J9" s="27"/>
      <c r="K9" s="27"/>
      <c r="L9" s="27"/>
    </row>
    <row r="10" spans="1:22" ht="51.75" customHeight="1" x14ac:dyDescent="0.25">
      <c r="A10" s="3"/>
      <c r="D10" s="27" t="s">
        <v>26</v>
      </c>
      <c r="E10" s="27"/>
      <c r="F10" s="27"/>
      <c r="G10" s="27"/>
      <c r="H10" s="27"/>
      <c r="I10" s="27"/>
      <c r="J10" s="27"/>
      <c r="K10" s="27"/>
      <c r="L10" s="27"/>
    </row>
    <row r="11" spans="1:22" x14ac:dyDescent="0.25">
      <c r="A11" s="3"/>
      <c r="D11" s="10"/>
      <c r="E11" s="10"/>
      <c r="F11" s="10"/>
      <c r="G11" s="10"/>
      <c r="H11" s="10"/>
      <c r="I11" s="10"/>
      <c r="J11" s="10"/>
      <c r="K11" s="10"/>
      <c r="L11" s="10"/>
    </row>
    <row r="12" spans="1:22" ht="62.25" customHeight="1" x14ac:dyDescent="0.25">
      <c r="A12" s="3"/>
      <c r="D12" s="27" t="s">
        <v>149</v>
      </c>
      <c r="E12" s="27"/>
      <c r="F12" s="27"/>
      <c r="G12" s="27"/>
      <c r="H12" s="27"/>
      <c r="I12" s="27"/>
      <c r="J12" s="27"/>
      <c r="K12" s="27"/>
      <c r="L12" s="27"/>
    </row>
    <row r="13" spans="1:22" ht="12.6" customHeight="1" x14ac:dyDescent="0.25">
      <c r="A13" s="3"/>
    </row>
    <row r="14" spans="1:22" ht="26.45" customHeight="1" x14ac:dyDescent="0.25">
      <c r="A14" s="28" t="s">
        <v>0</v>
      </c>
      <c r="B14" s="28" t="s">
        <v>1</v>
      </c>
      <c r="C14" s="28" t="s">
        <v>16</v>
      </c>
      <c r="D14" s="28" t="s">
        <v>11</v>
      </c>
      <c r="E14" s="29" t="s">
        <v>2</v>
      </c>
      <c r="F14" s="28" t="s">
        <v>13</v>
      </c>
      <c r="G14" s="28" t="s">
        <v>34</v>
      </c>
      <c r="H14" s="28" t="s">
        <v>12</v>
      </c>
      <c r="I14" s="28" t="s">
        <v>35</v>
      </c>
      <c r="J14" s="28" t="s">
        <v>36</v>
      </c>
      <c r="K14" s="28" t="s">
        <v>37</v>
      </c>
      <c r="L14" s="28" t="s">
        <v>3</v>
      </c>
      <c r="M14" s="28" t="s">
        <v>150</v>
      </c>
      <c r="N14" s="28" t="s">
        <v>4</v>
      </c>
      <c r="O14" s="28" t="s">
        <v>5</v>
      </c>
      <c r="P14" s="28" t="s">
        <v>6</v>
      </c>
      <c r="Q14" s="28" t="s">
        <v>15</v>
      </c>
      <c r="R14" s="28" t="s">
        <v>14</v>
      </c>
      <c r="S14" s="28" t="s">
        <v>7</v>
      </c>
      <c r="T14" s="28" t="s">
        <v>8</v>
      </c>
      <c r="U14" s="28" t="s">
        <v>9</v>
      </c>
      <c r="V14" s="28" t="s">
        <v>10</v>
      </c>
    </row>
    <row r="15" spans="1:22" ht="59.45" customHeight="1" x14ac:dyDescent="0.25">
      <c r="A15" s="28"/>
      <c r="B15" s="28"/>
      <c r="C15" s="28"/>
      <c r="D15" s="28"/>
      <c r="E15" s="29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:22" ht="29.1" customHeight="1" x14ac:dyDescent="0.25">
      <c r="A16" s="28"/>
      <c r="B16" s="28"/>
      <c r="C16" s="28"/>
      <c r="D16" s="28"/>
      <c r="E16" s="29"/>
      <c r="F16" s="4" t="s">
        <v>23</v>
      </c>
      <c r="G16" s="4" t="s">
        <v>18</v>
      </c>
      <c r="H16" s="4" t="s">
        <v>20</v>
      </c>
      <c r="I16" s="4" t="s">
        <v>38</v>
      </c>
      <c r="J16" s="4" t="s">
        <v>19</v>
      </c>
      <c r="K16" s="4" t="s">
        <v>19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88" s="5" customFormat="1" ht="12.75" customHeight="1" x14ac:dyDescent="0.2">
      <c r="A17" s="13" t="s">
        <v>121</v>
      </c>
      <c r="B17" s="13" t="s">
        <v>61</v>
      </c>
      <c r="C17" s="13" t="s">
        <v>83</v>
      </c>
      <c r="D17" s="16">
        <v>50715232</v>
      </c>
      <c r="E17" s="16">
        <v>3800000</v>
      </c>
      <c r="F17" s="11">
        <v>34.857100000000003</v>
      </c>
      <c r="G17" s="11">
        <v>11.2857</v>
      </c>
      <c r="H17" s="11">
        <v>9</v>
      </c>
      <c r="I17" s="11">
        <v>22</v>
      </c>
      <c r="J17" s="11">
        <v>5</v>
      </c>
      <c r="K17" s="11">
        <v>5</v>
      </c>
      <c r="L17" s="11">
        <f t="shared" ref="L17:L50" si="0">SUM(F17:K17)</f>
        <v>87.142799999999994</v>
      </c>
      <c r="M17" s="12">
        <v>3800000</v>
      </c>
      <c r="N17" s="6" t="s">
        <v>142</v>
      </c>
      <c r="O17" s="18" t="s">
        <v>103</v>
      </c>
      <c r="P17" s="18" t="s">
        <v>103</v>
      </c>
      <c r="Q17" s="18" t="s">
        <v>105</v>
      </c>
      <c r="R17" s="18" t="s">
        <v>105</v>
      </c>
      <c r="S17" s="24">
        <v>0.67</v>
      </c>
      <c r="T17" s="19" t="s">
        <v>144</v>
      </c>
      <c r="U17" s="20">
        <v>45809</v>
      </c>
      <c r="V17" s="20">
        <v>45838</v>
      </c>
      <c r="W17" s="26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</row>
    <row r="18" spans="1:88" s="5" customFormat="1" ht="12.75" customHeight="1" x14ac:dyDescent="0.2">
      <c r="A18" s="13" t="s">
        <v>113</v>
      </c>
      <c r="B18" s="13" t="s">
        <v>51</v>
      </c>
      <c r="C18" s="13" t="s">
        <v>72</v>
      </c>
      <c r="D18" s="16">
        <v>28375000</v>
      </c>
      <c r="E18" s="16">
        <v>3400000</v>
      </c>
      <c r="F18" s="11">
        <v>35.857100000000003</v>
      </c>
      <c r="G18" s="11">
        <v>12</v>
      </c>
      <c r="H18" s="11">
        <v>9</v>
      </c>
      <c r="I18" s="11">
        <v>20.714300000000001</v>
      </c>
      <c r="J18" s="11">
        <v>5</v>
      </c>
      <c r="K18" s="11">
        <v>4</v>
      </c>
      <c r="L18" s="11">
        <f t="shared" si="0"/>
        <v>86.571400000000011</v>
      </c>
      <c r="M18" s="12">
        <v>3000000</v>
      </c>
      <c r="N18" s="6" t="s">
        <v>142</v>
      </c>
      <c r="O18" s="18" t="s">
        <v>103</v>
      </c>
      <c r="P18" s="18" t="s">
        <v>103</v>
      </c>
      <c r="Q18" s="18" t="s">
        <v>103</v>
      </c>
      <c r="R18" s="18" t="s">
        <v>148</v>
      </c>
      <c r="S18" s="24">
        <v>0.72</v>
      </c>
      <c r="T18" s="19" t="s">
        <v>145</v>
      </c>
      <c r="U18" s="20">
        <v>45838</v>
      </c>
      <c r="V18" s="20">
        <v>45838</v>
      </c>
      <c r="W18" s="26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</row>
    <row r="19" spans="1:88" s="5" customFormat="1" ht="12.75" customHeight="1" x14ac:dyDescent="0.2">
      <c r="A19" s="14" t="s">
        <v>133</v>
      </c>
      <c r="B19" s="14" t="s">
        <v>92</v>
      </c>
      <c r="C19" s="14" t="s">
        <v>102</v>
      </c>
      <c r="D19" s="17">
        <v>4670250</v>
      </c>
      <c r="E19" s="17">
        <v>1030000</v>
      </c>
      <c r="F19" s="11">
        <v>35.285699999999999</v>
      </c>
      <c r="G19" s="11">
        <v>10.142899999999999</v>
      </c>
      <c r="H19" s="11">
        <v>10</v>
      </c>
      <c r="I19" s="11">
        <v>21.571400000000001</v>
      </c>
      <c r="J19" s="11">
        <v>4</v>
      </c>
      <c r="K19" s="11">
        <v>5</v>
      </c>
      <c r="L19" s="11">
        <f t="shared" si="0"/>
        <v>86</v>
      </c>
      <c r="M19" s="12">
        <v>1000000</v>
      </c>
      <c r="N19" s="6" t="s">
        <v>142</v>
      </c>
      <c r="O19" s="21" t="s">
        <v>103</v>
      </c>
      <c r="P19" s="21" t="s">
        <v>103</v>
      </c>
      <c r="Q19" s="21" t="s">
        <v>105</v>
      </c>
      <c r="R19" s="21" t="s">
        <v>105</v>
      </c>
      <c r="S19" s="25">
        <v>0.59</v>
      </c>
      <c r="T19" s="22" t="s">
        <v>146</v>
      </c>
      <c r="U19" s="23">
        <v>46203</v>
      </c>
      <c r="V19" s="23">
        <v>46203</v>
      </c>
      <c r="W19" s="26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</row>
    <row r="20" spans="1:88" s="5" customFormat="1" ht="12.75" customHeight="1" x14ac:dyDescent="0.2">
      <c r="A20" s="14" t="s">
        <v>127</v>
      </c>
      <c r="B20" s="14" t="s">
        <v>86</v>
      </c>
      <c r="C20" s="14" t="s">
        <v>93</v>
      </c>
      <c r="D20" s="17">
        <v>43159182</v>
      </c>
      <c r="E20" s="17">
        <v>3000000</v>
      </c>
      <c r="F20" s="11">
        <v>34.142899999999997</v>
      </c>
      <c r="G20" s="11">
        <v>10.571400000000001</v>
      </c>
      <c r="H20" s="11">
        <v>9</v>
      </c>
      <c r="I20" s="11">
        <v>22</v>
      </c>
      <c r="J20" s="11">
        <v>4</v>
      </c>
      <c r="K20" s="11">
        <v>5</v>
      </c>
      <c r="L20" s="11">
        <f t="shared" si="0"/>
        <v>84.714299999999994</v>
      </c>
      <c r="M20" s="12">
        <v>3000000</v>
      </c>
      <c r="N20" s="6" t="s">
        <v>142</v>
      </c>
      <c r="O20" s="21" t="s">
        <v>103</v>
      </c>
      <c r="P20" s="21" t="s">
        <v>103</v>
      </c>
      <c r="Q20" s="21" t="s">
        <v>105</v>
      </c>
      <c r="R20" s="21" t="s">
        <v>105</v>
      </c>
      <c r="S20" s="25">
        <v>0.77</v>
      </c>
      <c r="T20" s="19" t="s">
        <v>145</v>
      </c>
      <c r="U20" s="23">
        <v>45868</v>
      </c>
      <c r="V20" s="23">
        <v>45869</v>
      </c>
      <c r="W20" s="26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</row>
    <row r="21" spans="1:88" s="5" customFormat="1" ht="12.75" customHeight="1" x14ac:dyDescent="0.2">
      <c r="A21" s="13" t="s">
        <v>108</v>
      </c>
      <c r="B21" s="13" t="s">
        <v>42</v>
      </c>
      <c r="C21" s="13" t="s">
        <v>63</v>
      </c>
      <c r="D21" s="16">
        <v>1091591</v>
      </c>
      <c r="E21" s="16">
        <v>500000</v>
      </c>
      <c r="F21" s="11">
        <v>36.714300000000001</v>
      </c>
      <c r="G21" s="11">
        <v>12</v>
      </c>
      <c r="H21" s="11">
        <v>7.8571</v>
      </c>
      <c r="I21" s="11">
        <v>22.714300000000001</v>
      </c>
      <c r="J21" s="11">
        <v>0</v>
      </c>
      <c r="K21" s="11">
        <v>5</v>
      </c>
      <c r="L21" s="11">
        <f t="shared" si="0"/>
        <v>84.285700000000006</v>
      </c>
      <c r="M21" s="12">
        <v>500000</v>
      </c>
      <c r="N21" s="6" t="s">
        <v>142</v>
      </c>
      <c r="O21" s="18" t="s">
        <v>103</v>
      </c>
      <c r="P21" s="18" t="s">
        <v>103</v>
      </c>
      <c r="Q21" s="18" t="s">
        <v>105</v>
      </c>
      <c r="R21" s="18" t="s">
        <v>105</v>
      </c>
      <c r="S21" s="24">
        <v>0.46</v>
      </c>
      <c r="T21" s="19" t="s">
        <v>146</v>
      </c>
      <c r="U21" s="20">
        <v>45627</v>
      </c>
      <c r="V21" s="20">
        <v>45657</v>
      </c>
      <c r="W21" s="26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</row>
    <row r="22" spans="1:88" s="5" customFormat="1" x14ac:dyDescent="0.2">
      <c r="A22" s="13" t="s">
        <v>139</v>
      </c>
      <c r="B22" s="13" t="s">
        <v>59</v>
      </c>
      <c r="C22" s="13" t="s">
        <v>141</v>
      </c>
      <c r="D22" s="16">
        <v>20698525</v>
      </c>
      <c r="E22" s="16">
        <v>2500000</v>
      </c>
      <c r="F22" s="11">
        <v>35.285699999999999</v>
      </c>
      <c r="G22" s="11">
        <v>10.142899999999999</v>
      </c>
      <c r="H22" s="11">
        <v>8.8571000000000009</v>
      </c>
      <c r="I22" s="11">
        <v>22.714300000000001</v>
      </c>
      <c r="J22" s="11">
        <v>2</v>
      </c>
      <c r="K22" s="11">
        <v>5</v>
      </c>
      <c r="L22" s="11">
        <f t="shared" si="0"/>
        <v>84</v>
      </c>
      <c r="M22" s="12">
        <v>2500000</v>
      </c>
      <c r="N22" s="6" t="s">
        <v>142</v>
      </c>
      <c r="O22" s="18" t="s">
        <v>103</v>
      </c>
      <c r="P22" s="18" t="s">
        <v>103</v>
      </c>
      <c r="Q22" s="18" t="s">
        <v>105</v>
      </c>
      <c r="R22" s="18" t="s">
        <v>105</v>
      </c>
      <c r="S22" s="24">
        <v>0.65</v>
      </c>
      <c r="T22" s="19" t="s">
        <v>144</v>
      </c>
      <c r="U22" s="20">
        <v>45565</v>
      </c>
      <c r="V22" s="20">
        <v>45565</v>
      </c>
      <c r="W22" s="26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</row>
    <row r="23" spans="1:88" s="5" customFormat="1" ht="12.75" customHeight="1" x14ac:dyDescent="0.2">
      <c r="A23" s="13" t="s">
        <v>115</v>
      </c>
      <c r="B23" s="13" t="s">
        <v>52</v>
      </c>
      <c r="C23" s="13" t="s">
        <v>73</v>
      </c>
      <c r="D23" s="16">
        <v>12381437</v>
      </c>
      <c r="E23" s="16">
        <v>2300000</v>
      </c>
      <c r="F23" s="11">
        <v>33.285699999999999</v>
      </c>
      <c r="G23" s="11">
        <v>11.571400000000001</v>
      </c>
      <c r="H23" s="11">
        <v>9</v>
      </c>
      <c r="I23" s="11">
        <v>20.142900000000001</v>
      </c>
      <c r="J23" s="11">
        <v>5</v>
      </c>
      <c r="K23" s="11">
        <v>4</v>
      </c>
      <c r="L23" s="11">
        <f t="shared" si="0"/>
        <v>83</v>
      </c>
      <c r="M23" s="12">
        <v>1500000</v>
      </c>
      <c r="N23" s="6" t="s">
        <v>142</v>
      </c>
      <c r="O23" s="18" t="s">
        <v>103</v>
      </c>
      <c r="P23" s="18" t="s">
        <v>103</v>
      </c>
      <c r="Q23" s="18" t="s">
        <v>105</v>
      </c>
      <c r="R23" s="18" t="s">
        <v>105</v>
      </c>
      <c r="S23" s="24">
        <v>0.65</v>
      </c>
      <c r="T23" s="19" t="s">
        <v>144</v>
      </c>
      <c r="U23" s="20">
        <v>45688</v>
      </c>
      <c r="V23" s="20">
        <v>45688</v>
      </c>
      <c r="W23" s="26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</row>
    <row r="24" spans="1:88" s="5" customFormat="1" ht="12.75" customHeight="1" x14ac:dyDescent="0.2">
      <c r="A24" s="13" t="s">
        <v>119</v>
      </c>
      <c r="B24" s="13" t="s">
        <v>57</v>
      </c>
      <c r="C24" s="13" t="s">
        <v>78</v>
      </c>
      <c r="D24" s="16">
        <v>6885000</v>
      </c>
      <c r="E24" s="16">
        <v>1400000</v>
      </c>
      <c r="F24" s="11">
        <v>35.285699999999999</v>
      </c>
      <c r="G24" s="11">
        <v>12.7143</v>
      </c>
      <c r="H24" s="11">
        <v>8.1428999999999991</v>
      </c>
      <c r="I24" s="11">
        <v>20</v>
      </c>
      <c r="J24" s="11">
        <v>2</v>
      </c>
      <c r="K24" s="11">
        <v>4.1429</v>
      </c>
      <c r="L24" s="11">
        <f t="shared" si="0"/>
        <v>82.285799999999995</v>
      </c>
      <c r="M24" s="12">
        <v>1400000</v>
      </c>
      <c r="N24" s="6" t="s">
        <v>142</v>
      </c>
      <c r="O24" s="18" t="s">
        <v>103</v>
      </c>
      <c r="P24" s="18" t="s">
        <v>103</v>
      </c>
      <c r="Q24" s="18" t="s">
        <v>105</v>
      </c>
      <c r="R24" s="18" t="s">
        <v>105</v>
      </c>
      <c r="S24" s="24">
        <v>0.67</v>
      </c>
      <c r="T24" s="19" t="s">
        <v>144</v>
      </c>
      <c r="U24" s="20">
        <v>45365</v>
      </c>
      <c r="V24" s="20">
        <v>45382</v>
      </c>
      <c r="W24" s="26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</row>
    <row r="25" spans="1:88" s="5" customFormat="1" ht="13.5" customHeight="1" x14ac:dyDescent="0.2">
      <c r="A25" s="13" t="s">
        <v>110</v>
      </c>
      <c r="B25" s="13" t="s">
        <v>45</v>
      </c>
      <c r="C25" s="13" t="s">
        <v>66</v>
      </c>
      <c r="D25" s="16">
        <v>7576900</v>
      </c>
      <c r="E25" s="16">
        <v>1350000</v>
      </c>
      <c r="F25" s="11">
        <v>33.857100000000003</v>
      </c>
      <c r="G25" s="11">
        <v>11.7143</v>
      </c>
      <c r="H25" s="11">
        <v>7.8571</v>
      </c>
      <c r="I25" s="11">
        <v>23</v>
      </c>
      <c r="J25" s="11">
        <v>0</v>
      </c>
      <c r="K25" s="11">
        <v>5</v>
      </c>
      <c r="L25" s="11">
        <f t="shared" si="0"/>
        <v>81.428500000000014</v>
      </c>
      <c r="M25" s="12">
        <v>1200000</v>
      </c>
      <c r="N25" s="6" t="s">
        <v>142</v>
      </c>
      <c r="O25" s="18" t="s">
        <v>103</v>
      </c>
      <c r="P25" s="18" t="s">
        <v>103</v>
      </c>
      <c r="Q25" s="18" t="s">
        <v>105</v>
      </c>
      <c r="R25" s="18" t="s">
        <v>105</v>
      </c>
      <c r="S25" s="24">
        <v>0.44</v>
      </c>
      <c r="T25" s="19" t="s">
        <v>147</v>
      </c>
      <c r="U25" s="20">
        <v>45930</v>
      </c>
      <c r="V25" s="20">
        <v>45930</v>
      </c>
      <c r="W25" s="26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</row>
    <row r="26" spans="1:88" s="5" customFormat="1" ht="12.75" customHeight="1" x14ac:dyDescent="0.2">
      <c r="A26" s="14" t="s">
        <v>138</v>
      </c>
      <c r="B26" s="13" t="s">
        <v>57</v>
      </c>
      <c r="C26" s="14" t="s">
        <v>100</v>
      </c>
      <c r="D26" s="17">
        <v>44640000</v>
      </c>
      <c r="E26" s="17">
        <v>3200000</v>
      </c>
      <c r="F26" s="11">
        <v>34</v>
      </c>
      <c r="G26" s="11">
        <v>11.571400000000001</v>
      </c>
      <c r="H26" s="11">
        <v>7.1429</v>
      </c>
      <c r="I26" s="11">
        <v>21.571400000000001</v>
      </c>
      <c r="J26" s="11">
        <v>2</v>
      </c>
      <c r="K26" s="11">
        <v>4</v>
      </c>
      <c r="L26" s="11">
        <f t="shared" si="0"/>
        <v>80.285699999999991</v>
      </c>
      <c r="M26" s="12">
        <v>2100000</v>
      </c>
      <c r="N26" s="6" t="s">
        <v>142</v>
      </c>
      <c r="O26" s="21" t="s">
        <v>105</v>
      </c>
      <c r="P26" s="21" t="s">
        <v>105</v>
      </c>
      <c r="Q26" s="21" t="s">
        <v>105</v>
      </c>
      <c r="R26" s="21" t="s">
        <v>105</v>
      </c>
      <c r="S26" s="25">
        <v>0.34</v>
      </c>
      <c r="T26" s="19" t="s">
        <v>143</v>
      </c>
      <c r="U26" s="23">
        <v>45761</v>
      </c>
      <c r="V26" s="23">
        <v>45777</v>
      </c>
      <c r="W26" s="26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</row>
    <row r="27" spans="1:88" s="5" customFormat="1" ht="12.75" customHeight="1" x14ac:dyDescent="0.2">
      <c r="A27" s="14" t="s">
        <v>137</v>
      </c>
      <c r="B27" s="14" t="s">
        <v>89</v>
      </c>
      <c r="C27" s="14" t="s">
        <v>98</v>
      </c>
      <c r="D27" s="17">
        <v>59822868</v>
      </c>
      <c r="E27" s="17">
        <v>3945150</v>
      </c>
      <c r="F27" s="11">
        <v>33.714300000000001</v>
      </c>
      <c r="G27" s="11">
        <v>10.571400000000001</v>
      </c>
      <c r="H27" s="11">
        <v>9.1428999999999991</v>
      </c>
      <c r="I27" s="11">
        <v>18.714300000000001</v>
      </c>
      <c r="J27" s="11">
        <v>2</v>
      </c>
      <c r="K27" s="11">
        <v>5</v>
      </c>
      <c r="L27" s="11">
        <f t="shared" si="0"/>
        <v>79.142899999999997</v>
      </c>
      <c r="M27" s="12"/>
      <c r="N27" s="6"/>
      <c r="O27" s="21" t="s">
        <v>103</v>
      </c>
      <c r="P27" s="19"/>
      <c r="Q27" s="21" t="s">
        <v>105</v>
      </c>
      <c r="R27" s="19"/>
      <c r="S27" s="25">
        <v>0.69</v>
      </c>
      <c r="T27" s="19"/>
      <c r="U27" s="23">
        <v>46203</v>
      </c>
      <c r="V27" s="6"/>
      <c r="W27" s="15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</row>
    <row r="28" spans="1:88" s="5" customFormat="1" ht="12.75" customHeight="1" x14ac:dyDescent="0.2">
      <c r="A28" s="13" t="s">
        <v>109</v>
      </c>
      <c r="B28" s="13" t="s">
        <v>43</v>
      </c>
      <c r="C28" s="13" t="s">
        <v>64</v>
      </c>
      <c r="D28" s="16">
        <v>21000000</v>
      </c>
      <c r="E28" s="16">
        <v>2900000</v>
      </c>
      <c r="F28" s="11">
        <v>31.714300000000001</v>
      </c>
      <c r="G28" s="11">
        <v>7.4286000000000003</v>
      </c>
      <c r="H28" s="11">
        <v>9</v>
      </c>
      <c r="I28" s="11">
        <v>22</v>
      </c>
      <c r="J28" s="11">
        <v>3</v>
      </c>
      <c r="K28" s="11">
        <v>5</v>
      </c>
      <c r="L28" s="11">
        <f t="shared" si="0"/>
        <v>78.142899999999997</v>
      </c>
      <c r="M28" s="12"/>
      <c r="N28" s="6"/>
      <c r="O28" s="18" t="s">
        <v>103</v>
      </c>
      <c r="P28" s="19"/>
      <c r="Q28" s="18" t="s">
        <v>105</v>
      </c>
      <c r="R28" s="19"/>
      <c r="S28" s="24">
        <v>0.65</v>
      </c>
      <c r="T28" s="19"/>
      <c r="U28" s="20">
        <v>45900</v>
      </c>
      <c r="V28" s="6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</row>
    <row r="29" spans="1:88" s="5" customFormat="1" ht="12.75" customHeight="1" x14ac:dyDescent="0.2">
      <c r="A29" s="14" t="s">
        <v>128</v>
      </c>
      <c r="B29" s="14" t="s">
        <v>90</v>
      </c>
      <c r="C29" s="14" t="s">
        <v>99</v>
      </c>
      <c r="D29" s="17">
        <v>39930048</v>
      </c>
      <c r="E29" s="17">
        <v>3360000</v>
      </c>
      <c r="F29" s="11">
        <v>27.857099999999999</v>
      </c>
      <c r="G29" s="11">
        <v>9.8571000000000009</v>
      </c>
      <c r="H29" s="11">
        <v>9</v>
      </c>
      <c r="I29" s="11">
        <v>19.857099999999999</v>
      </c>
      <c r="J29" s="11">
        <v>4</v>
      </c>
      <c r="K29" s="11">
        <v>5</v>
      </c>
      <c r="L29" s="11">
        <f t="shared" si="0"/>
        <v>75.571299999999994</v>
      </c>
      <c r="M29" s="12"/>
      <c r="N29" s="6"/>
      <c r="O29" s="21" t="s">
        <v>103</v>
      </c>
      <c r="P29" s="19"/>
      <c r="Q29" s="21" t="s">
        <v>105</v>
      </c>
      <c r="R29" s="19"/>
      <c r="S29" s="25">
        <v>0.55000000000000004</v>
      </c>
      <c r="T29" s="19"/>
      <c r="U29" s="23">
        <v>46022</v>
      </c>
      <c r="V29" s="6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</row>
    <row r="30" spans="1:88" s="5" customFormat="1" x14ac:dyDescent="0.2">
      <c r="A30" s="14" t="s">
        <v>130</v>
      </c>
      <c r="B30" s="14" t="s">
        <v>91</v>
      </c>
      <c r="C30" s="14" t="s">
        <v>101</v>
      </c>
      <c r="D30" s="17">
        <v>8257377</v>
      </c>
      <c r="E30" s="17">
        <v>1252000</v>
      </c>
      <c r="F30" s="11">
        <v>30.285699999999999</v>
      </c>
      <c r="G30" s="11">
        <v>9</v>
      </c>
      <c r="H30" s="11">
        <v>8.1428999999999991</v>
      </c>
      <c r="I30" s="11">
        <v>17.571400000000001</v>
      </c>
      <c r="J30" s="11">
        <v>5</v>
      </c>
      <c r="K30" s="11">
        <v>5</v>
      </c>
      <c r="L30" s="11">
        <f t="shared" si="0"/>
        <v>75</v>
      </c>
      <c r="M30" s="12"/>
      <c r="N30" s="6"/>
      <c r="O30" s="21" t="s">
        <v>103</v>
      </c>
      <c r="P30" s="19"/>
      <c r="Q30" s="21" t="s">
        <v>105</v>
      </c>
      <c r="R30" s="19"/>
      <c r="S30" s="25">
        <v>0.74</v>
      </c>
      <c r="T30" s="19"/>
      <c r="U30" s="23">
        <v>45777</v>
      </c>
      <c r="V30" s="6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</row>
    <row r="31" spans="1:88" s="5" customFormat="1" ht="12.75" customHeight="1" x14ac:dyDescent="0.2">
      <c r="A31" s="14" t="s">
        <v>132</v>
      </c>
      <c r="B31" s="14" t="s">
        <v>87</v>
      </c>
      <c r="C31" s="14" t="s">
        <v>94</v>
      </c>
      <c r="D31" s="17">
        <v>53903236</v>
      </c>
      <c r="E31" s="17">
        <v>3520000</v>
      </c>
      <c r="F31" s="11">
        <v>30.714300000000001</v>
      </c>
      <c r="G31" s="11">
        <v>7.2857000000000003</v>
      </c>
      <c r="H31" s="11">
        <v>7.7142999999999997</v>
      </c>
      <c r="I31" s="11">
        <v>21</v>
      </c>
      <c r="J31" s="11">
        <v>3</v>
      </c>
      <c r="K31" s="11">
        <v>4</v>
      </c>
      <c r="L31" s="11">
        <f t="shared" si="0"/>
        <v>73.714300000000009</v>
      </c>
      <c r="M31" s="12"/>
      <c r="N31" s="6"/>
      <c r="O31" s="21" t="s">
        <v>103</v>
      </c>
      <c r="P31" s="19"/>
      <c r="Q31" s="21" t="s">
        <v>105</v>
      </c>
      <c r="R31" s="19"/>
      <c r="S31" s="25">
        <v>0.57999999999999996</v>
      </c>
      <c r="T31" s="19"/>
      <c r="U31" s="23">
        <v>46022</v>
      </c>
      <c r="V31" s="6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</row>
    <row r="32" spans="1:88" s="5" customFormat="1" ht="12.75" customHeight="1" x14ac:dyDescent="0.2">
      <c r="A32" s="13" t="s">
        <v>111</v>
      </c>
      <c r="B32" s="13" t="s">
        <v>46</v>
      </c>
      <c r="C32" s="13" t="s">
        <v>67</v>
      </c>
      <c r="D32" s="16">
        <v>6759624</v>
      </c>
      <c r="E32" s="16">
        <v>960000</v>
      </c>
      <c r="F32" s="11">
        <v>32.285699999999999</v>
      </c>
      <c r="G32" s="11">
        <v>10.428599999999999</v>
      </c>
      <c r="H32" s="11">
        <v>8</v>
      </c>
      <c r="I32" s="11">
        <v>16.571400000000001</v>
      </c>
      <c r="J32" s="11">
        <v>4</v>
      </c>
      <c r="K32" s="11">
        <v>1.5713999999999999</v>
      </c>
      <c r="L32" s="11">
        <f t="shared" si="0"/>
        <v>72.857099999999988</v>
      </c>
      <c r="M32" s="12"/>
      <c r="N32" s="6"/>
      <c r="O32" s="18" t="s">
        <v>103</v>
      </c>
      <c r="P32" s="19"/>
      <c r="Q32" s="18" t="s">
        <v>105</v>
      </c>
      <c r="R32" s="19"/>
      <c r="S32" s="24">
        <v>0.82</v>
      </c>
      <c r="T32" s="19"/>
      <c r="U32" s="20">
        <v>45657</v>
      </c>
      <c r="V32" s="6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</row>
    <row r="33" spans="1:88" s="5" customFormat="1" ht="12.75" customHeight="1" x14ac:dyDescent="0.2">
      <c r="A33" s="13" t="s">
        <v>131</v>
      </c>
      <c r="B33" s="13" t="s">
        <v>48</v>
      </c>
      <c r="C33" s="13" t="s">
        <v>69</v>
      </c>
      <c r="D33" s="16">
        <v>3181436</v>
      </c>
      <c r="E33" s="16">
        <v>620000</v>
      </c>
      <c r="F33" s="11">
        <v>29.571400000000001</v>
      </c>
      <c r="G33" s="11">
        <v>9.4285999999999994</v>
      </c>
      <c r="H33" s="11">
        <v>6.8571</v>
      </c>
      <c r="I33" s="11">
        <v>19.714300000000001</v>
      </c>
      <c r="J33" s="11">
        <v>3</v>
      </c>
      <c r="K33" s="11">
        <v>3.2856999999999998</v>
      </c>
      <c r="L33" s="11">
        <f t="shared" si="0"/>
        <v>71.857100000000017</v>
      </c>
      <c r="M33" s="12"/>
      <c r="N33" s="6"/>
      <c r="O33" s="18" t="s">
        <v>103</v>
      </c>
      <c r="P33" s="19"/>
      <c r="Q33" s="18" t="s">
        <v>105</v>
      </c>
      <c r="R33" s="19"/>
      <c r="S33" s="24">
        <v>0.73</v>
      </c>
      <c r="T33" s="19"/>
      <c r="U33" s="20">
        <v>45657</v>
      </c>
      <c r="V33" s="6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</row>
    <row r="34" spans="1:88" s="5" customFormat="1" ht="12.75" customHeight="1" x14ac:dyDescent="0.2">
      <c r="A34" s="13" t="s">
        <v>117</v>
      </c>
      <c r="B34" s="13" t="s">
        <v>53</v>
      </c>
      <c r="C34" s="13" t="s">
        <v>74</v>
      </c>
      <c r="D34" s="16">
        <v>33600000</v>
      </c>
      <c r="E34" s="16">
        <v>4000000</v>
      </c>
      <c r="F34" s="11">
        <v>30.428599999999999</v>
      </c>
      <c r="G34" s="11">
        <v>9</v>
      </c>
      <c r="H34" s="11">
        <v>7.4286000000000003</v>
      </c>
      <c r="I34" s="11">
        <v>17.857099999999999</v>
      </c>
      <c r="J34" s="11">
        <v>4</v>
      </c>
      <c r="K34" s="11">
        <v>3</v>
      </c>
      <c r="L34" s="11">
        <f t="shared" si="0"/>
        <v>71.714300000000009</v>
      </c>
      <c r="M34" s="12"/>
      <c r="N34" s="6"/>
      <c r="O34" s="18" t="s">
        <v>103</v>
      </c>
      <c r="P34" s="19"/>
      <c r="Q34" s="18" t="s">
        <v>106</v>
      </c>
      <c r="R34" s="19"/>
      <c r="S34" s="24">
        <v>0.83</v>
      </c>
      <c r="T34" s="19"/>
      <c r="U34" s="20">
        <v>45900</v>
      </c>
      <c r="V34" s="6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</row>
    <row r="35" spans="1:88" s="5" customFormat="1" x14ac:dyDescent="0.2">
      <c r="A35" s="13" t="s">
        <v>122</v>
      </c>
      <c r="B35" s="13" t="s">
        <v>60</v>
      </c>
      <c r="C35" s="13" t="s">
        <v>82</v>
      </c>
      <c r="D35" s="16">
        <v>8302860</v>
      </c>
      <c r="E35" s="16">
        <v>650000</v>
      </c>
      <c r="F35" s="11">
        <v>27.714300000000001</v>
      </c>
      <c r="G35" s="11">
        <v>9.7142999999999997</v>
      </c>
      <c r="H35" s="11">
        <v>7.8571</v>
      </c>
      <c r="I35" s="11">
        <v>19</v>
      </c>
      <c r="J35" s="11">
        <v>3</v>
      </c>
      <c r="K35" s="11">
        <v>4.1429</v>
      </c>
      <c r="L35" s="11">
        <f t="shared" si="0"/>
        <v>71.428600000000003</v>
      </c>
      <c r="M35" s="12"/>
      <c r="N35" s="6"/>
      <c r="O35" s="18" t="s">
        <v>103</v>
      </c>
      <c r="P35" s="19"/>
      <c r="Q35" s="18" t="s">
        <v>105</v>
      </c>
      <c r="R35" s="19"/>
      <c r="S35" s="24">
        <v>0.64</v>
      </c>
      <c r="T35" s="19"/>
      <c r="U35" s="20">
        <v>45595</v>
      </c>
      <c r="V35" s="6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</row>
    <row r="36" spans="1:88" s="5" customFormat="1" ht="12.75" customHeight="1" x14ac:dyDescent="0.2">
      <c r="A36" s="14" t="s">
        <v>125</v>
      </c>
      <c r="B36" s="14" t="s">
        <v>86</v>
      </c>
      <c r="C36" s="14" t="s">
        <v>97</v>
      </c>
      <c r="D36" s="17">
        <v>35035000</v>
      </c>
      <c r="E36" s="17">
        <v>3000000</v>
      </c>
      <c r="F36" s="11">
        <v>25.571400000000001</v>
      </c>
      <c r="G36" s="11">
        <v>7.5713999999999997</v>
      </c>
      <c r="H36" s="11">
        <v>8.2857000000000003</v>
      </c>
      <c r="I36" s="11">
        <v>18.428599999999999</v>
      </c>
      <c r="J36" s="11">
        <v>4</v>
      </c>
      <c r="K36" s="11">
        <v>5</v>
      </c>
      <c r="L36" s="11">
        <f t="shared" si="0"/>
        <v>68.857100000000003</v>
      </c>
      <c r="M36" s="12"/>
      <c r="N36" s="6"/>
      <c r="O36" s="21" t="s">
        <v>103</v>
      </c>
      <c r="P36" s="19"/>
      <c r="Q36" s="21" t="s">
        <v>105</v>
      </c>
      <c r="R36" s="19"/>
      <c r="S36" s="25">
        <v>0.74</v>
      </c>
      <c r="T36" s="19"/>
      <c r="U36" s="23">
        <v>45665</v>
      </c>
      <c r="V36" s="6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</row>
    <row r="37" spans="1:88" s="5" customFormat="1" ht="12.75" customHeight="1" x14ac:dyDescent="0.2">
      <c r="A37" s="13" t="s">
        <v>114</v>
      </c>
      <c r="B37" s="13" t="s">
        <v>50</v>
      </c>
      <c r="C37" s="13" t="s">
        <v>71</v>
      </c>
      <c r="D37" s="16">
        <v>55975336</v>
      </c>
      <c r="E37" s="16">
        <v>2800000</v>
      </c>
      <c r="F37" s="11">
        <v>29</v>
      </c>
      <c r="G37" s="11">
        <v>7.8571</v>
      </c>
      <c r="H37" s="11">
        <v>7</v>
      </c>
      <c r="I37" s="11">
        <v>20.714300000000001</v>
      </c>
      <c r="J37" s="11">
        <v>0</v>
      </c>
      <c r="K37" s="11">
        <v>4</v>
      </c>
      <c r="L37" s="11">
        <f t="shared" si="0"/>
        <v>68.571400000000011</v>
      </c>
      <c r="M37" s="12"/>
      <c r="N37" s="6"/>
      <c r="O37" s="18" t="s">
        <v>104</v>
      </c>
      <c r="P37" s="19"/>
      <c r="Q37" s="18" t="s">
        <v>103</v>
      </c>
      <c r="R37" s="19"/>
      <c r="S37" s="24">
        <v>0.68</v>
      </c>
      <c r="T37" s="19"/>
      <c r="U37" s="20">
        <v>45870</v>
      </c>
      <c r="V37" s="6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</row>
    <row r="38" spans="1:88" s="5" customFormat="1" ht="12.75" customHeight="1" x14ac:dyDescent="0.2">
      <c r="A38" s="13" t="s">
        <v>112</v>
      </c>
      <c r="B38" s="13" t="s">
        <v>49</v>
      </c>
      <c r="C38" s="13" t="s">
        <v>70</v>
      </c>
      <c r="D38" s="16">
        <v>39191590</v>
      </c>
      <c r="E38" s="16">
        <v>2900000</v>
      </c>
      <c r="F38" s="11">
        <v>29.285699999999999</v>
      </c>
      <c r="G38" s="11">
        <v>6.5713999999999997</v>
      </c>
      <c r="H38" s="11">
        <v>8.7142999999999997</v>
      </c>
      <c r="I38" s="11">
        <v>18</v>
      </c>
      <c r="J38" s="11">
        <v>2</v>
      </c>
      <c r="K38" s="11">
        <v>4</v>
      </c>
      <c r="L38" s="11">
        <f t="shared" si="0"/>
        <v>68.571399999999997</v>
      </c>
      <c r="M38" s="12"/>
      <c r="N38" s="6"/>
      <c r="O38" s="18" t="s">
        <v>103</v>
      </c>
      <c r="P38" s="19"/>
      <c r="Q38" s="18" t="s">
        <v>105</v>
      </c>
      <c r="R38" s="19"/>
      <c r="S38" s="24">
        <v>0.7</v>
      </c>
      <c r="T38" s="19"/>
      <c r="U38" s="20">
        <v>46053</v>
      </c>
      <c r="V38" s="6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</row>
    <row r="39" spans="1:88" s="5" customFormat="1" ht="12.75" customHeight="1" x14ac:dyDescent="0.2">
      <c r="A39" s="14" t="s">
        <v>134</v>
      </c>
      <c r="B39" s="14" t="s">
        <v>88</v>
      </c>
      <c r="C39" s="14" t="s">
        <v>95</v>
      </c>
      <c r="D39" s="17">
        <v>8443809</v>
      </c>
      <c r="E39" s="17">
        <v>1350000</v>
      </c>
      <c r="F39" s="11">
        <v>25.142900000000001</v>
      </c>
      <c r="G39" s="11">
        <v>9.2857000000000003</v>
      </c>
      <c r="H39" s="11">
        <v>7</v>
      </c>
      <c r="I39" s="11">
        <v>20</v>
      </c>
      <c r="J39" s="11">
        <v>0</v>
      </c>
      <c r="K39" s="11">
        <v>4</v>
      </c>
      <c r="L39" s="11">
        <f t="shared" si="0"/>
        <v>65.428600000000003</v>
      </c>
      <c r="M39" s="12"/>
      <c r="N39" s="6"/>
      <c r="O39" s="21" t="s">
        <v>103</v>
      </c>
      <c r="P39" s="19"/>
      <c r="Q39" s="21" t="s">
        <v>105</v>
      </c>
      <c r="R39" s="19"/>
      <c r="S39" s="25">
        <v>0.56000000000000005</v>
      </c>
      <c r="T39" s="19"/>
      <c r="U39" s="23">
        <v>45657</v>
      </c>
      <c r="V39" s="6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</row>
    <row r="40" spans="1:88" s="5" customFormat="1" ht="12.75" customHeight="1" x14ac:dyDescent="0.2">
      <c r="A40" s="13" t="s">
        <v>120</v>
      </c>
      <c r="B40" s="13" t="s">
        <v>47</v>
      </c>
      <c r="C40" s="13" t="s">
        <v>68</v>
      </c>
      <c r="D40" s="16">
        <v>50946165</v>
      </c>
      <c r="E40" s="16">
        <v>2700000</v>
      </c>
      <c r="F40" s="11">
        <v>28.428599999999999</v>
      </c>
      <c r="G40" s="11">
        <v>7.1429</v>
      </c>
      <c r="H40" s="11">
        <v>8</v>
      </c>
      <c r="I40" s="11">
        <v>14</v>
      </c>
      <c r="J40" s="11">
        <v>3</v>
      </c>
      <c r="K40" s="11">
        <v>4</v>
      </c>
      <c r="L40" s="11">
        <f t="shared" si="0"/>
        <v>64.5715</v>
      </c>
      <c r="M40" s="12"/>
      <c r="N40" s="6"/>
      <c r="O40" s="18" t="s">
        <v>103</v>
      </c>
      <c r="P40" s="19"/>
      <c r="Q40" s="18" t="s">
        <v>105</v>
      </c>
      <c r="R40" s="19"/>
      <c r="S40" s="24">
        <v>0.54</v>
      </c>
      <c r="T40" s="19"/>
      <c r="U40" s="20">
        <v>46203</v>
      </c>
      <c r="V40" s="6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</row>
    <row r="41" spans="1:88" s="5" customFormat="1" ht="12.75" customHeight="1" x14ac:dyDescent="0.2">
      <c r="A41" s="13" t="s">
        <v>107</v>
      </c>
      <c r="B41" s="13" t="s">
        <v>44</v>
      </c>
      <c r="C41" s="13" t="s">
        <v>65</v>
      </c>
      <c r="D41" s="16">
        <v>35233825</v>
      </c>
      <c r="E41" s="16">
        <v>2300000</v>
      </c>
      <c r="F41" s="11">
        <v>26.428599999999999</v>
      </c>
      <c r="G41" s="11">
        <v>7.2857000000000003</v>
      </c>
      <c r="H41" s="11">
        <v>7.4286000000000003</v>
      </c>
      <c r="I41" s="11">
        <v>15.2857</v>
      </c>
      <c r="J41" s="11">
        <v>2</v>
      </c>
      <c r="K41" s="11">
        <v>3.2856999999999998</v>
      </c>
      <c r="L41" s="11">
        <f t="shared" si="0"/>
        <v>61.714300000000001</v>
      </c>
      <c r="M41" s="12"/>
      <c r="N41" s="6"/>
      <c r="O41" s="18" t="s">
        <v>103</v>
      </c>
      <c r="P41" s="19"/>
      <c r="Q41" s="18" t="s">
        <v>105</v>
      </c>
      <c r="R41" s="19"/>
      <c r="S41" s="24">
        <v>0.71</v>
      </c>
      <c r="T41" s="19"/>
      <c r="U41" s="20">
        <v>45644</v>
      </c>
      <c r="V41" s="6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</row>
    <row r="42" spans="1:88" s="5" customFormat="1" ht="12.75" customHeight="1" x14ac:dyDescent="0.2">
      <c r="A42" s="13" t="s">
        <v>116</v>
      </c>
      <c r="B42" s="13" t="s">
        <v>54</v>
      </c>
      <c r="C42" s="13" t="s">
        <v>75</v>
      </c>
      <c r="D42" s="16">
        <v>11929968</v>
      </c>
      <c r="E42" s="16">
        <v>2100000</v>
      </c>
      <c r="F42" s="11">
        <v>31.142900000000001</v>
      </c>
      <c r="G42" s="11">
        <v>6.4286000000000003</v>
      </c>
      <c r="H42" s="11">
        <v>6</v>
      </c>
      <c r="I42" s="11">
        <v>13.7143</v>
      </c>
      <c r="J42" s="11">
        <v>1</v>
      </c>
      <c r="K42" s="11">
        <v>3</v>
      </c>
      <c r="L42" s="11">
        <f t="shared" si="0"/>
        <v>61.285800000000002</v>
      </c>
      <c r="M42" s="12"/>
      <c r="N42" s="6"/>
      <c r="O42" s="18" t="s">
        <v>103</v>
      </c>
      <c r="P42" s="19"/>
      <c r="Q42" s="18" t="s">
        <v>103</v>
      </c>
      <c r="R42" s="19"/>
      <c r="S42" s="24">
        <v>0.78</v>
      </c>
      <c r="T42" s="19"/>
      <c r="U42" s="20">
        <v>45838</v>
      </c>
      <c r="V42" s="6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</row>
    <row r="43" spans="1:88" s="5" customFormat="1" x14ac:dyDescent="0.2">
      <c r="A43" s="14" t="s">
        <v>135</v>
      </c>
      <c r="B43" s="14" t="s">
        <v>62</v>
      </c>
      <c r="C43" s="14" t="s">
        <v>85</v>
      </c>
      <c r="D43" s="17">
        <v>2275000</v>
      </c>
      <c r="E43" s="17">
        <v>500000</v>
      </c>
      <c r="F43" s="11">
        <v>22</v>
      </c>
      <c r="G43" s="11">
        <v>6.4286000000000003</v>
      </c>
      <c r="H43" s="11">
        <v>6.8571</v>
      </c>
      <c r="I43" s="11">
        <v>18</v>
      </c>
      <c r="J43" s="11">
        <v>3</v>
      </c>
      <c r="K43" s="11">
        <v>4</v>
      </c>
      <c r="L43" s="11">
        <f t="shared" si="0"/>
        <v>60.285699999999999</v>
      </c>
      <c r="M43" s="12"/>
      <c r="N43" s="6"/>
      <c r="O43" s="21" t="s">
        <v>103</v>
      </c>
      <c r="P43" s="19"/>
      <c r="Q43" s="21" t="s">
        <v>105</v>
      </c>
      <c r="R43" s="19"/>
      <c r="S43" s="25">
        <v>0.82</v>
      </c>
      <c r="T43" s="19"/>
      <c r="U43" s="23">
        <v>45658</v>
      </c>
      <c r="V43" s="6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</row>
    <row r="44" spans="1:88" s="5" customFormat="1" ht="12.75" customHeight="1" x14ac:dyDescent="0.2">
      <c r="A44" s="14" t="s">
        <v>129</v>
      </c>
      <c r="B44" s="14" t="s">
        <v>55</v>
      </c>
      <c r="C44" s="14" t="s">
        <v>96</v>
      </c>
      <c r="D44" s="17">
        <v>28151520</v>
      </c>
      <c r="E44" s="17">
        <v>2250000</v>
      </c>
      <c r="F44" s="11">
        <v>22</v>
      </c>
      <c r="G44" s="11">
        <v>7.1429</v>
      </c>
      <c r="H44" s="11">
        <v>7.1429</v>
      </c>
      <c r="I44" s="11">
        <v>15.142899999999999</v>
      </c>
      <c r="J44" s="11">
        <v>4</v>
      </c>
      <c r="K44" s="11">
        <v>4</v>
      </c>
      <c r="L44" s="11">
        <f t="shared" si="0"/>
        <v>59.428699999999999</v>
      </c>
      <c r="M44" s="12"/>
      <c r="N44" s="6"/>
      <c r="O44" s="21" t="s">
        <v>103</v>
      </c>
      <c r="P44" s="19"/>
      <c r="Q44" s="21" t="s">
        <v>105</v>
      </c>
      <c r="R44" s="19"/>
      <c r="S44" s="25">
        <v>0.53</v>
      </c>
      <c r="T44" s="19"/>
      <c r="U44" s="23">
        <v>45838</v>
      </c>
      <c r="V44" s="6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</row>
    <row r="45" spans="1:88" s="5" customFormat="1" ht="12.6" customHeight="1" x14ac:dyDescent="0.2">
      <c r="A45" s="14" t="s">
        <v>136</v>
      </c>
      <c r="B45" s="14" t="s">
        <v>62</v>
      </c>
      <c r="C45" s="14" t="s">
        <v>84</v>
      </c>
      <c r="D45" s="17">
        <v>28750000</v>
      </c>
      <c r="E45" s="17">
        <v>2500000</v>
      </c>
      <c r="F45" s="11">
        <v>22</v>
      </c>
      <c r="G45" s="11">
        <v>6.8571</v>
      </c>
      <c r="H45" s="11">
        <v>6.1429</v>
      </c>
      <c r="I45" s="11">
        <v>17.142900000000001</v>
      </c>
      <c r="J45" s="11">
        <v>3</v>
      </c>
      <c r="K45" s="11">
        <v>4</v>
      </c>
      <c r="L45" s="11">
        <f t="shared" si="0"/>
        <v>59.142899999999997</v>
      </c>
      <c r="M45" s="12"/>
      <c r="N45" s="6"/>
      <c r="O45" s="21" t="s">
        <v>103</v>
      </c>
      <c r="P45" s="19"/>
      <c r="Q45" s="21" t="s">
        <v>105</v>
      </c>
      <c r="R45" s="19"/>
      <c r="S45" s="25">
        <v>0.79</v>
      </c>
      <c r="T45" s="19"/>
      <c r="U45" s="23">
        <v>45838</v>
      </c>
      <c r="V45" s="6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</row>
    <row r="46" spans="1:88" s="5" customFormat="1" ht="12.6" customHeight="1" x14ac:dyDescent="0.2">
      <c r="A46" s="13" t="s">
        <v>123</v>
      </c>
      <c r="B46" s="13" t="s">
        <v>58</v>
      </c>
      <c r="C46" s="13" t="s">
        <v>80</v>
      </c>
      <c r="D46" s="16">
        <v>1250000</v>
      </c>
      <c r="E46" s="16">
        <v>350000</v>
      </c>
      <c r="F46" s="11">
        <v>27.571400000000001</v>
      </c>
      <c r="G46" s="11">
        <v>8.7142999999999997</v>
      </c>
      <c r="H46" s="11">
        <v>7.2857000000000003</v>
      </c>
      <c r="I46" s="11">
        <v>11.428599999999999</v>
      </c>
      <c r="J46" s="11">
        <v>2</v>
      </c>
      <c r="K46" s="11">
        <v>2</v>
      </c>
      <c r="L46" s="11">
        <f t="shared" si="0"/>
        <v>59</v>
      </c>
      <c r="M46" s="12"/>
      <c r="N46" s="6"/>
      <c r="O46" s="18" t="s">
        <v>103</v>
      </c>
      <c r="P46" s="19"/>
      <c r="Q46" s="18" t="s">
        <v>103</v>
      </c>
      <c r="R46" s="19"/>
      <c r="S46" s="24">
        <v>0.46</v>
      </c>
      <c r="T46" s="19"/>
      <c r="U46" s="20">
        <v>45412</v>
      </c>
      <c r="V46" s="6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</row>
    <row r="47" spans="1:88" s="5" customFormat="1" ht="12.75" customHeight="1" x14ac:dyDescent="0.2">
      <c r="A47" s="13" t="s">
        <v>118</v>
      </c>
      <c r="B47" s="13" t="s">
        <v>56</v>
      </c>
      <c r="C47" s="13" t="s">
        <v>77</v>
      </c>
      <c r="D47" s="16">
        <v>7303000</v>
      </c>
      <c r="E47" s="16">
        <v>970000</v>
      </c>
      <c r="F47" s="11">
        <v>23.285699999999999</v>
      </c>
      <c r="G47" s="11">
        <v>8.2857000000000003</v>
      </c>
      <c r="H47" s="11">
        <v>6.5713999999999997</v>
      </c>
      <c r="I47" s="11">
        <v>13.857100000000001</v>
      </c>
      <c r="J47" s="11">
        <v>3</v>
      </c>
      <c r="K47" s="11">
        <v>4</v>
      </c>
      <c r="L47" s="11">
        <f t="shared" si="0"/>
        <v>58.999899999999997</v>
      </c>
      <c r="M47" s="12"/>
      <c r="N47" s="6"/>
      <c r="O47" s="18" t="s">
        <v>103</v>
      </c>
      <c r="P47" s="19"/>
      <c r="Q47" s="18" t="s">
        <v>105</v>
      </c>
      <c r="R47" s="19"/>
      <c r="S47" s="24">
        <v>0.53</v>
      </c>
      <c r="T47" s="19"/>
      <c r="U47" s="20">
        <v>45747</v>
      </c>
      <c r="V47" s="6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</row>
    <row r="48" spans="1:88" s="5" customFormat="1" ht="12.75" customHeight="1" x14ac:dyDescent="0.2">
      <c r="A48" s="13" t="s">
        <v>140</v>
      </c>
      <c r="B48" s="13" t="s">
        <v>59</v>
      </c>
      <c r="C48" s="13" t="s">
        <v>81</v>
      </c>
      <c r="D48" s="16">
        <v>2400080</v>
      </c>
      <c r="E48" s="16">
        <v>600000</v>
      </c>
      <c r="F48" s="11">
        <v>20.285699999999999</v>
      </c>
      <c r="G48" s="11">
        <v>7</v>
      </c>
      <c r="H48" s="11">
        <v>6.1429</v>
      </c>
      <c r="I48" s="11">
        <v>17.571400000000001</v>
      </c>
      <c r="J48" s="11">
        <v>2</v>
      </c>
      <c r="K48" s="11">
        <v>4</v>
      </c>
      <c r="L48" s="11">
        <f t="shared" si="0"/>
        <v>57</v>
      </c>
      <c r="M48" s="12"/>
      <c r="N48" s="6"/>
      <c r="O48" s="18" t="s">
        <v>103</v>
      </c>
      <c r="P48" s="19"/>
      <c r="Q48" s="18" t="s">
        <v>105</v>
      </c>
      <c r="R48" s="19"/>
      <c r="S48" s="24">
        <v>0.78</v>
      </c>
      <c r="T48" s="19"/>
      <c r="U48" s="20">
        <v>45535</v>
      </c>
      <c r="V48" s="6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</row>
    <row r="49" spans="1:88" s="5" customFormat="1" ht="12.75" customHeight="1" x14ac:dyDescent="0.2">
      <c r="A49" s="13" t="s">
        <v>126</v>
      </c>
      <c r="B49" s="13" t="s">
        <v>55</v>
      </c>
      <c r="C49" s="13" t="s">
        <v>76</v>
      </c>
      <c r="D49" s="16">
        <v>46676144</v>
      </c>
      <c r="E49" s="16">
        <v>3000000</v>
      </c>
      <c r="F49" s="11">
        <v>19.571400000000001</v>
      </c>
      <c r="G49" s="11">
        <v>7.2857000000000003</v>
      </c>
      <c r="H49" s="11">
        <v>6.5713999999999997</v>
      </c>
      <c r="I49" s="11">
        <v>16.142900000000001</v>
      </c>
      <c r="J49" s="11">
        <v>4</v>
      </c>
      <c r="K49" s="11">
        <v>3.1429</v>
      </c>
      <c r="L49" s="11">
        <f t="shared" si="0"/>
        <v>56.714299999999994</v>
      </c>
      <c r="M49" s="12"/>
      <c r="N49" s="6"/>
      <c r="O49" s="18" t="s">
        <v>103</v>
      </c>
      <c r="P49" s="19"/>
      <c r="Q49" s="18" t="s">
        <v>103</v>
      </c>
      <c r="R49" s="19"/>
      <c r="S49" s="24">
        <v>0.67</v>
      </c>
      <c r="T49" s="19"/>
      <c r="U49" s="20">
        <v>46203</v>
      </c>
      <c r="V49" s="6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</row>
    <row r="50" spans="1:88" s="5" customFormat="1" ht="12.75" customHeight="1" x14ac:dyDescent="0.2">
      <c r="A50" s="13" t="s">
        <v>124</v>
      </c>
      <c r="B50" s="13" t="s">
        <v>58</v>
      </c>
      <c r="C50" s="13" t="s">
        <v>79</v>
      </c>
      <c r="D50" s="16">
        <v>4435000</v>
      </c>
      <c r="E50" s="16">
        <v>950000</v>
      </c>
      <c r="F50" s="11">
        <v>22.142900000000001</v>
      </c>
      <c r="G50" s="11">
        <v>6.5713999999999997</v>
      </c>
      <c r="H50" s="11">
        <v>6.2857000000000003</v>
      </c>
      <c r="I50" s="11">
        <v>9.1428999999999991</v>
      </c>
      <c r="J50" s="11">
        <v>2</v>
      </c>
      <c r="K50" s="11">
        <v>1.8571</v>
      </c>
      <c r="L50" s="11">
        <f t="shared" si="0"/>
        <v>48</v>
      </c>
      <c r="M50" s="12"/>
      <c r="N50" s="6"/>
      <c r="O50" s="18" t="s">
        <v>103</v>
      </c>
      <c r="P50" s="19"/>
      <c r="Q50" s="18" t="s">
        <v>105</v>
      </c>
      <c r="R50" s="19"/>
      <c r="S50" s="24">
        <v>0.88</v>
      </c>
      <c r="T50" s="19"/>
      <c r="U50" s="20">
        <v>45838</v>
      </c>
      <c r="V50" s="6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</row>
    <row r="51" spans="1:88" x14ac:dyDescent="0.25">
      <c r="D51" s="9">
        <f>SUM(D17:D50)</f>
        <v>812947003</v>
      </c>
      <c r="E51" s="9">
        <f>SUM(E17:E50)</f>
        <v>71957150</v>
      </c>
      <c r="M51" s="9">
        <f>SUM(M17:M50)</f>
        <v>20000000</v>
      </c>
    </row>
    <row r="52" spans="1:88" x14ac:dyDescent="0.25">
      <c r="E52" s="7"/>
      <c r="L52" s="2" t="s">
        <v>17</v>
      </c>
      <c r="M52" s="9">
        <f>20000000-M51</f>
        <v>0</v>
      </c>
    </row>
  </sheetData>
  <sortState xmlns:xlrd2="http://schemas.microsoft.com/office/spreadsheetml/2017/richdata2" ref="A17:W50">
    <sortCondition descending="1" ref="W17:W50"/>
  </sortState>
  <mergeCells count="25">
    <mergeCell ref="D9:L9"/>
    <mergeCell ref="D10:L10"/>
    <mergeCell ref="T14:T15"/>
    <mergeCell ref="U14:U15"/>
    <mergeCell ref="V14:V15"/>
    <mergeCell ref="F14:F15"/>
    <mergeCell ref="H14:H15"/>
    <mergeCell ref="G14:G15"/>
    <mergeCell ref="S14:S15"/>
    <mergeCell ref="I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D12:L12"/>
    <mergeCell ref="O14:O15"/>
    <mergeCell ref="P14:P15"/>
    <mergeCell ref="Q14:Q15"/>
    <mergeCell ref="R14:R15"/>
  </mergeCells>
  <dataValidations count="5">
    <dataValidation type="decimal" operator="lessThanOrEqual" allowBlank="1" showInputMessage="1" showErrorMessage="1" error="max. 40" sqref="F17:F50" xr:uid="{00000000-0002-0000-0000-000000000000}">
      <formula1>40</formula1>
    </dataValidation>
    <dataValidation type="decimal" operator="lessThanOrEqual" allowBlank="1" showInputMessage="1" showErrorMessage="1" error="max. 10" sqref="H17:H50" xr:uid="{00000000-0002-0000-0000-000002000000}">
      <formula1>10</formula1>
    </dataValidation>
    <dataValidation type="decimal" operator="lessThanOrEqual" allowBlank="1" showInputMessage="1" showErrorMessage="1" error="max. 5" sqref="K17:K50" xr:uid="{00000000-0002-0000-0000-000003000000}">
      <formula1>5</formula1>
    </dataValidation>
    <dataValidation type="decimal" operator="lessThanOrEqual" allowBlank="1" showInputMessage="1" showErrorMessage="1" error="max. 15" sqref="G17:G50 H14:H15" xr:uid="{00000000-0002-0000-0000-000001000000}">
      <formula1>15</formula1>
    </dataValidation>
    <dataValidation type="decimal" operator="lessThanOrEqual" allowBlank="1" showInputMessage="1" showErrorMessage="1" error="max. 25" sqref="I17:I50" xr:uid="{28AD5942-9333-4045-8CB9-7B963914F72D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E3293-5CC9-44FF-AF47-031E2A915435}">
  <dimension ref="A1:BZ50"/>
  <sheetViews>
    <sheetView zoomScale="90" zoomScaleNormal="9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8" ht="38.25" customHeight="1" x14ac:dyDescent="0.25">
      <c r="A1" s="1" t="s">
        <v>24</v>
      </c>
    </row>
    <row r="2" spans="1:78" ht="14.45" customHeight="1" x14ac:dyDescent="0.25">
      <c r="A2" s="3" t="s">
        <v>39</v>
      </c>
      <c r="D2" s="3" t="s">
        <v>21</v>
      </c>
    </row>
    <row r="3" spans="1:78" ht="14.45" customHeight="1" x14ac:dyDescent="0.25">
      <c r="A3" s="3" t="s">
        <v>32</v>
      </c>
      <c r="D3" s="2" t="s">
        <v>28</v>
      </c>
    </row>
    <row r="4" spans="1:78" ht="14.45" customHeight="1" x14ac:dyDescent="0.25">
      <c r="A4" s="3" t="s">
        <v>40</v>
      </c>
      <c r="D4" s="2" t="s">
        <v>29</v>
      </c>
    </row>
    <row r="5" spans="1:78" ht="14.45" customHeight="1" x14ac:dyDescent="0.25">
      <c r="A5" s="3" t="s">
        <v>27</v>
      </c>
      <c r="D5" s="2" t="s">
        <v>30</v>
      </c>
    </row>
    <row r="6" spans="1:78" ht="14.45" customHeight="1" x14ac:dyDescent="0.25">
      <c r="A6" s="2" t="s">
        <v>41</v>
      </c>
      <c r="D6" s="2" t="s">
        <v>31</v>
      </c>
    </row>
    <row r="7" spans="1:78" ht="14.45" customHeight="1" x14ac:dyDescent="0.25">
      <c r="A7" s="8" t="s">
        <v>33</v>
      </c>
    </row>
    <row r="8" spans="1:78" ht="14.45" customHeight="1" x14ac:dyDescent="0.25">
      <c r="D8" s="3" t="s">
        <v>22</v>
      </c>
    </row>
    <row r="9" spans="1:78" ht="52.5" customHeight="1" x14ac:dyDescent="0.25">
      <c r="D9" s="27" t="s">
        <v>25</v>
      </c>
      <c r="E9" s="27"/>
      <c r="F9" s="27"/>
      <c r="G9" s="27"/>
      <c r="H9" s="27"/>
      <c r="I9" s="27"/>
      <c r="J9" s="27"/>
      <c r="K9" s="27"/>
      <c r="L9" s="27"/>
    </row>
    <row r="10" spans="1:78" ht="51" customHeight="1" x14ac:dyDescent="0.25">
      <c r="A10" s="3"/>
      <c r="D10" s="27" t="s">
        <v>26</v>
      </c>
      <c r="E10" s="27"/>
      <c r="F10" s="27"/>
      <c r="G10" s="27"/>
      <c r="H10" s="27"/>
      <c r="I10" s="27"/>
      <c r="J10" s="27"/>
      <c r="K10" s="27"/>
      <c r="L10" s="27"/>
    </row>
    <row r="11" spans="1:78" ht="12.6" customHeight="1" x14ac:dyDescent="0.25">
      <c r="A11" s="3"/>
    </row>
    <row r="12" spans="1:78" ht="26.45" customHeight="1" x14ac:dyDescent="0.25">
      <c r="A12" s="28" t="s">
        <v>0</v>
      </c>
      <c r="B12" s="28" t="s">
        <v>1</v>
      </c>
      <c r="C12" s="28" t="s">
        <v>16</v>
      </c>
      <c r="D12" s="28" t="s">
        <v>11</v>
      </c>
      <c r="E12" s="29" t="s">
        <v>2</v>
      </c>
      <c r="F12" s="28" t="s">
        <v>13</v>
      </c>
      <c r="G12" s="28" t="s">
        <v>34</v>
      </c>
      <c r="H12" s="28" t="s">
        <v>12</v>
      </c>
      <c r="I12" s="28" t="s">
        <v>35</v>
      </c>
      <c r="J12" s="28" t="s">
        <v>36</v>
      </c>
      <c r="K12" s="28" t="s">
        <v>37</v>
      </c>
      <c r="L12" s="28" t="s">
        <v>3</v>
      </c>
    </row>
    <row r="13" spans="1:78" ht="59.45" customHeight="1" x14ac:dyDescent="0.25">
      <c r="A13" s="28"/>
      <c r="B13" s="28"/>
      <c r="C13" s="28"/>
      <c r="D13" s="28"/>
      <c r="E13" s="29"/>
      <c r="F13" s="28"/>
      <c r="G13" s="28"/>
      <c r="H13" s="28"/>
      <c r="I13" s="28"/>
      <c r="J13" s="28"/>
      <c r="K13" s="28"/>
      <c r="L13" s="28"/>
    </row>
    <row r="14" spans="1:78" ht="29.1" customHeight="1" x14ac:dyDescent="0.25">
      <c r="A14" s="28"/>
      <c r="B14" s="28"/>
      <c r="C14" s="28"/>
      <c r="D14" s="28"/>
      <c r="E14" s="29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8" s="5" customFormat="1" ht="12.75" customHeight="1" x14ac:dyDescent="0.2">
      <c r="A15" s="13" t="s">
        <v>107</v>
      </c>
      <c r="B15" s="13" t="s">
        <v>44</v>
      </c>
      <c r="C15" s="13" t="s">
        <v>65</v>
      </c>
      <c r="D15" s="16">
        <v>35233825</v>
      </c>
      <c r="E15" s="16">
        <v>2300000</v>
      </c>
      <c r="F15" s="11">
        <v>25</v>
      </c>
      <c r="G15" s="11">
        <v>7</v>
      </c>
      <c r="H15" s="11">
        <v>9</v>
      </c>
      <c r="I15" s="11">
        <v>19</v>
      </c>
      <c r="J15" s="11">
        <v>2</v>
      </c>
      <c r="K15" s="11">
        <v>3</v>
      </c>
      <c r="L15" s="11">
        <f t="shared" ref="L15:L48" si="0">SUM(F15:K15)</f>
        <v>65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5" customFormat="1" ht="12.75" customHeight="1" x14ac:dyDescent="0.2">
      <c r="A16" s="13" t="s">
        <v>108</v>
      </c>
      <c r="B16" s="13" t="s">
        <v>42</v>
      </c>
      <c r="C16" s="13" t="s">
        <v>63</v>
      </c>
      <c r="D16" s="16">
        <v>1091591</v>
      </c>
      <c r="E16" s="16">
        <v>500000</v>
      </c>
      <c r="F16" s="11">
        <v>37</v>
      </c>
      <c r="G16" s="11">
        <v>12</v>
      </c>
      <c r="H16" s="11">
        <v>8</v>
      </c>
      <c r="I16" s="11">
        <v>23</v>
      </c>
      <c r="J16" s="11">
        <v>0</v>
      </c>
      <c r="K16" s="11">
        <v>5</v>
      </c>
      <c r="L16" s="11">
        <f t="shared" si="0"/>
        <v>85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5" customFormat="1" ht="12.75" customHeight="1" x14ac:dyDescent="0.2">
      <c r="A17" s="13" t="s">
        <v>109</v>
      </c>
      <c r="B17" s="13" t="s">
        <v>43</v>
      </c>
      <c r="C17" s="13" t="s">
        <v>64</v>
      </c>
      <c r="D17" s="16">
        <v>21000000</v>
      </c>
      <c r="E17" s="16">
        <v>2900000</v>
      </c>
      <c r="F17" s="11">
        <v>32</v>
      </c>
      <c r="G17" s="11">
        <v>7</v>
      </c>
      <c r="H17" s="11">
        <v>9</v>
      </c>
      <c r="I17" s="11">
        <v>22</v>
      </c>
      <c r="J17" s="11">
        <v>3</v>
      </c>
      <c r="K17" s="11">
        <v>5</v>
      </c>
      <c r="L17" s="11">
        <f t="shared" si="0"/>
        <v>78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5" customFormat="1" ht="12.75" customHeight="1" x14ac:dyDescent="0.2">
      <c r="A18" s="13" t="s">
        <v>110</v>
      </c>
      <c r="B18" s="13" t="s">
        <v>45</v>
      </c>
      <c r="C18" s="13" t="s">
        <v>66</v>
      </c>
      <c r="D18" s="16">
        <v>7576900</v>
      </c>
      <c r="E18" s="16">
        <v>1350000</v>
      </c>
      <c r="F18" s="11">
        <v>34</v>
      </c>
      <c r="G18" s="11">
        <v>10</v>
      </c>
      <c r="H18" s="11">
        <v>8</v>
      </c>
      <c r="I18" s="11">
        <v>23</v>
      </c>
      <c r="J18" s="11">
        <v>0</v>
      </c>
      <c r="K18" s="11">
        <v>5</v>
      </c>
      <c r="L18" s="11">
        <f t="shared" si="0"/>
        <v>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5" customFormat="1" ht="12.75" customHeight="1" x14ac:dyDescent="0.2">
      <c r="A19" s="13" t="s">
        <v>111</v>
      </c>
      <c r="B19" s="13" t="s">
        <v>46</v>
      </c>
      <c r="C19" s="13" t="s">
        <v>67</v>
      </c>
      <c r="D19" s="16">
        <v>6759624</v>
      </c>
      <c r="E19" s="16">
        <v>960000</v>
      </c>
      <c r="F19" s="11">
        <v>32</v>
      </c>
      <c r="G19" s="11">
        <v>10</v>
      </c>
      <c r="H19" s="11">
        <v>8</v>
      </c>
      <c r="I19" s="11">
        <v>16</v>
      </c>
      <c r="J19" s="11">
        <v>4</v>
      </c>
      <c r="K19" s="11">
        <v>1</v>
      </c>
      <c r="L19" s="11">
        <f t="shared" si="0"/>
        <v>71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5" customFormat="1" x14ac:dyDescent="0.2">
      <c r="A20" s="13" t="s">
        <v>112</v>
      </c>
      <c r="B20" s="13" t="s">
        <v>49</v>
      </c>
      <c r="C20" s="13" t="s">
        <v>70</v>
      </c>
      <c r="D20" s="16">
        <v>39191590</v>
      </c>
      <c r="E20" s="16">
        <v>2900000</v>
      </c>
      <c r="F20" s="11">
        <v>30</v>
      </c>
      <c r="G20" s="11">
        <v>6</v>
      </c>
      <c r="H20" s="11">
        <v>9</v>
      </c>
      <c r="I20" s="11">
        <v>18</v>
      </c>
      <c r="J20" s="11">
        <v>2</v>
      </c>
      <c r="K20" s="11">
        <v>4</v>
      </c>
      <c r="L20" s="11">
        <f t="shared" si="0"/>
        <v>69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5" customFormat="1" ht="12.75" customHeight="1" x14ac:dyDescent="0.2">
      <c r="A21" s="13" t="s">
        <v>113</v>
      </c>
      <c r="B21" s="13" t="s">
        <v>51</v>
      </c>
      <c r="C21" s="13" t="s">
        <v>72</v>
      </c>
      <c r="D21" s="16">
        <v>28375000</v>
      </c>
      <c r="E21" s="16">
        <v>3400000</v>
      </c>
      <c r="F21" s="11">
        <v>38</v>
      </c>
      <c r="G21" s="11">
        <v>12</v>
      </c>
      <c r="H21" s="11">
        <v>9</v>
      </c>
      <c r="I21" s="11">
        <v>21</v>
      </c>
      <c r="J21" s="11">
        <v>5</v>
      </c>
      <c r="K21" s="11">
        <v>4</v>
      </c>
      <c r="L21" s="11">
        <f t="shared" si="0"/>
        <v>89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5" customFormat="1" ht="12.75" customHeight="1" x14ac:dyDescent="0.2">
      <c r="A22" s="13" t="s">
        <v>114</v>
      </c>
      <c r="B22" s="13" t="s">
        <v>50</v>
      </c>
      <c r="C22" s="13" t="s">
        <v>71</v>
      </c>
      <c r="D22" s="16">
        <v>55975336</v>
      </c>
      <c r="E22" s="16">
        <v>2800000</v>
      </c>
      <c r="F22" s="11">
        <v>33</v>
      </c>
      <c r="G22" s="11">
        <v>8</v>
      </c>
      <c r="H22" s="11">
        <v>7</v>
      </c>
      <c r="I22" s="11">
        <v>21</v>
      </c>
      <c r="J22" s="11">
        <v>0</v>
      </c>
      <c r="K22" s="11">
        <v>4</v>
      </c>
      <c r="L22" s="11">
        <f t="shared" si="0"/>
        <v>73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5" customFormat="1" ht="13.5" customHeight="1" x14ac:dyDescent="0.2">
      <c r="A23" s="13" t="s">
        <v>115</v>
      </c>
      <c r="B23" s="13" t="s">
        <v>52</v>
      </c>
      <c r="C23" s="13" t="s">
        <v>73</v>
      </c>
      <c r="D23" s="16">
        <v>12381437</v>
      </c>
      <c r="E23" s="16">
        <v>2300000</v>
      </c>
      <c r="F23" s="11">
        <v>35</v>
      </c>
      <c r="G23" s="11">
        <v>10</v>
      </c>
      <c r="H23" s="11">
        <v>9</v>
      </c>
      <c r="I23" s="11">
        <v>17</v>
      </c>
      <c r="J23" s="11">
        <v>5</v>
      </c>
      <c r="K23" s="11">
        <v>4</v>
      </c>
      <c r="L23" s="11">
        <f t="shared" si="0"/>
        <v>80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5" customFormat="1" ht="12.75" customHeight="1" x14ac:dyDescent="0.2">
      <c r="A24" s="13" t="s">
        <v>116</v>
      </c>
      <c r="B24" s="13" t="s">
        <v>54</v>
      </c>
      <c r="C24" s="13" t="s">
        <v>75</v>
      </c>
      <c r="D24" s="16">
        <v>11929968</v>
      </c>
      <c r="E24" s="16">
        <v>2100000</v>
      </c>
      <c r="F24" s="11">
        <v>35</v>
      </c>
      <c r="G24" s="11">
        <v>6</v>
      </c>
      <c r="H24" s="11">
        <v>6</v>
      </c>
      <c r="I24" s="11">
        <v>14</v>
      </c>
      <c r="J24" s="11">
        <v>1</v>
      </c>
      <c r="K24" s="11">
        <v>3</v>
      </c>
      <c r="L24" s="11">
        <f t="shared" si="0"/>
        <v>65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5" customFormat="1" ht="12.75" customHeight="1" x14ac:dyDescent="0.2">
      <c r="A25" s="13" t="s">
        <v>117</v>
      </c>
      <c r="B25" s="13" t="s">
        <v>53</v>
      </c>
      <c r="C25" s="13" t="s">
        <v>74</v>
      </c>
      <c r="D25" s="16">
        <v>33600000</v>
      </c>
      <c r="E25" s="16">
        <v>4000000</v>
      </c>
      <c r="F25" s="11">
        <v>32</v>
      </c>
      <c r="G25" s="11">
        <v>10</v>
      </c>
      <c r="H25" s="11">
        <v>7</v>
      </c>
      <c r="I25" s="11">
        <v>14</v>
      </c>
      <c r="J25" s="11">
        <v>4</v>
      </c>
      <c r="K25" s="11">
        <v>3</v>
      </c>
      <c r="L25" s="11">
        <f t="shared" si="0"/>
        <v>70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5" customFormat="1" ht="12.75" customHeight="1" x14ac:dyDescent="0.2">
      <c r="A26" s="13" t="s">
        <v>118</v>
      </c>
      <c r="B26" s="13" t="s">
        <v>56</v>
      </c>
      <c r="C26" s="13" t="s">
        <v>77</v>
      </c>
      <c r="D26" s="16">
        <v>7303000</v>
      </c>
      <c r="E26" s="16">
        <v>970000</v>
      </c>
      <c r="F26" s="11">
        <v>30</v>
      </c>
      <c r="G26" s="11">
        <v>14</v>
      </c>
      <c r="H26" s="11">
        <v>6</v>
      </c>
      <c r="I26" s="11">
        <v>12</v>
      </c>
      <c r="J26" s="11">
        <v>3</v>
      </c>
      <c r="K26" s="11">
        <v>4</v>
      </c>
      <c r="L26" s="11">
        <f t="shared" si="0"/>
        <v>69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5" customFormat="1" ht="12.75" customHeight="1" x14ac:dyDescent="0.2">
      <c r="A27" s="13" t="s">
        <v>119</v>
      </c>
      <c r="B27" s="13" t="s">
        <v>57</v>
      </c>
      <c r="C27" s="13" t="s">
        <v>78</v>
      </c>
      <c r="D27" s="16">
        <v>6885000</v>
      </c>
      <c r="E27" s="16">
        <v>1400000</v>
      </c>
      <c r="F27" s="11">
        <v>35</v>
      </c>
      <c r="G27" s="11">
        <v>13</v>
      </c>
      <c r="H27" s="11">
        <v>8</v>
      </c>
      <c r="I27" s="11">
        <v>18</v>
      </c>
      <c r="J27" s="11">
        <v>2</v>
      </c>
      <c r="K27" s="11">
        <v>4</v>
      </c>
      <c r="L27" s="11">
        <f t="shared" si="0"/>
        <v>80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5" customFormat="1" x14ac:dyDescent="0.2">
      <c r="A28" s="13" t="s">
        <v>120</v>
      </c>
      <c r="B28" s="13" t="s">
        <v>47</v>
      </c>
      <c r="C28" s="13" t="s">
        <v>68</v>
      </c>
      <c r="D28" s="16">
        <v>50946165</v>
      </c>
      <c r="E28" s="16">
        <v>2700000</v>
      </c>
      <c r="F28" s="11">
        <v>29</v>
      </c>
      <c r="G28" s="11">
        <v>7</v>
      </c>
      <c r="H28" s="11">
        <v>8</v>
      </c>
      <c r="I28" s="11">
        <v>14</v>
      </c>
      <c r="J28" s="11">
        <v>3</v>
      </c>
      <c r="K28" s="11">
        <v>4</v>
      </c>
      <c r="L28" s="11">
        <f t="shared" si="0"/>
        <v>65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5" customFormat="1" ht="12.75" customHeight="1" x14ac:dyDescent="0.2">
      <c r="A29" s="13" t="s">
        <v>121</v>
      </c>
      <c r="B29" s="13" t="s">
        <v>61</v>
      </c>
      <c r="C29" s="13" t="s">
        <v>83</v>
      </c>
      <c r="D29" s="16">
        <v>50715232</v>
      </c>
      <c r="E29" s="16">
        <v>3800000</v>
      </c>
      <c r="F29" s="11">
        <v>34</v>
      </c>
      <c r="G29" s="11">
        <v>10</v>
      </c>
      <c r="H29" s="11">
        <v>9</v>
      </c>
      <c r="I29" s="11">
        <v>22</v>
      </c>
      <c r="J29" s="11">
        <v>5</v>
      </c>
      <c r="K29" s="11">
        <v>5</v>
      </c>
      <c r="L29" s="11">
        <f t="shared" si="0"/>
        <v>85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5" customFormat="1" ht="12.75" customHeight="1" x14ac:dyDescent="0.2">
      <c r="A30" s="13" t="s">
        <v>122</v>
      </c>
      <c r="B30" s="13" t="s">
        <v>60</v>
      </c>
      <c r="C30" s="13" t="s">
        <v>82</v>
      </c>
      <c r="D30" s="16">
        <v>8302860</v>
      </c>
      <c r="E30" s="16">
        <v>650000</v>
      </c>
      <c r="F30" s="11">
        <v>28</v>
      </c>
      <c r="G30" s="11">
        <v>10</v>
      </c>
      <c r="H30" s="11">
        <v>8</v>
      </c>
      <c r="I30" s="11">
        <v>17</v>
      </c>
      <c r="J30" s="11">
        <v>3</v>
      </c>
      <c r="K30" s="11">
        <v>4</v>
      </c>
      <c r="L30" s="11">
        <f t="shared" si="0"/>
        <v>70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5" customFormat="1" ht="12.75" customHeight="1" x14ac:dyDescent="0.2">
      <c r="A31" s="13" t="s">
        <v>123</v>
      </c>
      <c r="B31" s="13" t="s">
        <v>58</v>
      </c>
      <c r="C31" s="13" t="s">
        <v>80</v>
      </c>
      <c r="D31" s="16">
        <v>1250000</v>
      </c>
      <c r="E31" s="16">
        <v>350000</v>
      </c>
      <c r="F31" s="11">
        <v>30</v>
      </c>
      <c r="G31" s="11">
        <v>9</v>
      </c>
      <c r="H31" s="11">
        <v>8</v>
      </c>
      <c r="I31" s="11">
        <v>4</v>
      </c>
      <c r="J31" s="11">
        <v>2</v>
      </c>
      <c r="K31" s="11">
        <v>2</v>
      </c>
      <c r="L31" s="11">
        <f t="shared" si="0"/>
        <v>55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5" customFormat="1" ht="12.75" customHeight="1" x14ac:dyDescent="0.2">
      <c r="A32" s="13" t="s">
        <v>124</v>
      </c>
      <c r="B32" s="13" t="s">
        <v>58</v>
      </c>
      <c r="C32" s="13" t="s">
        <v>79</v>
      </c>
      <c r="D32" s="16">
        <v>4435000</v>
      </c>
      <c r="E32" s="16">
        <v>950000</v>
      </c>
      <c r="F32" s="11">
        <v>17</v>
      </c>
      <c r="G32" s="11">
        <v>6</v>
      </c>
      <c r="H32" s="11">
        <v>6</v>
      </c>
      <c r="I32" s="11">
        <v>8</v>
      </c>
      <c r="J32" s="11">
        <v>2</v>
      </c>
      <c r="K32" s="11">
        <v>2</v>
      </c>
      <c r="L32" s="11">
        <f t="shared" si="0"/>
        <v>41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5" customFormat="1" x14ac:dyDescent="0.2">
      <c r="A33" s="14" t="s">
        <v>125</v>
      </c>
      <c r="B33" s="14" t="s">
        <v>86</v>
      </c>
      <c r="C33" s="14" t="s">
        <v>97</v>
      </c>
      <c r="D33" s="17">
        <v>35035000</v>
      </c>
      <c r="E33" s="17">
        <v>3000000</v>
      </c>
      <c r="F33" s="11">
        <v>26</v>
      </c>
      <c r="G33" s="11">
        <v>7</v>
      </c>
      <c r="H33" s="11">
        <v>8</v>
      </c>
      <c r="I33" s="11">
        <v>19</v>
      </c>
      <c r="J33" s="11">
        <v>4</v>
      </c>
      <c r="K33" s="11">
        <v>5</v>
      </c>
      <c r="L33" s="11">
        <f t="shared" si="0"/>
        <v>69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5" customFormat="1" ht="12.75" customHeight="1" x14ac:dyDescent="0.2">
      <c r="A34" s="13" t="s">
        <v>126</v>
      </c>
      <c r="B34" s="13" t="s">
        <v>55</v>
      </c>
      <c r="C34" s="13" t="s">
        <v>76</v>
      </c>
      <c r="D34" s="16">
        <v>46676144</v>
      </c>
      <c r="E34" s="16">
        <v>3000000</v>
      </c>
      <c r="F34" s="11">
        <v>20</v>
      </c>
      <c r="G34" s="11">
        <v>9</v>
      </c>
      <c r="H34" s="11">
        <v>6</v>
      </c>
      <c r="I34" s="11">
        <v>14</v>
      </c>
      <c r="J34" s="11">
        <v>4</v>
      </c>
      <c r="K34" s="11">
        <v>3</v>
      </c>
      <c r="L34" s="11">
        <f t="shared" si="0"/>
        <v>56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5" customFormat="1" ht="12.75" customHeight="1" x14ac:dyDescent="0.2">
      <c r="A35" s="14" t="s">
        <v>127</v>
      </c>
      <c r="B35" s="14" t="s">
        <v>86</v>
      </c>
      <c r="C35" s="14" t="s">
        <v>93</v>
      </c>
      <c r="D35" s="17">
        <v>43159182</v>
      </c>
      <c r="E35" s="17">
        <v>3000000</v>
      </c>
      <c r="F35" s="11">
        <v>34</v>
      </c>
      <c r="G35" s="11">
        <v>10</v>
      </c>
      <c r="H35" s="11">
        <v>9</v>
      </c>
      <c r="I35" s="11">
        <v>22</v>
      </c>
      <c r="J35" s="11">
        <v>4</v>
      </c>
      <c r="K35" s="11">
        <v>5</v>
      </c>
      <c r="L35" s="11">
        <f t="shared" si="0"/>
        <v>84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5" customFormat="1" ht="12.75" customHeight="1" x14ac:dyDescent="0.2">
      <c r="A36" s="14" t="s">
        <v>128</v>
      </c>
      <c r="B36" s="14" t="s">
        <v>90</v>
      </c>
      <c r="C36" s="14" t="s">
        <v>99</v>
      </c>
      <c r="D36" s="17">
        <v>39930048</v>
      </c>
      <c r="E36" s="17">
        <v>3360000</v>
      </c>
      <c r="F36" s="11">
        <v>22</v>
      </c>
      <c r="G36" s="11">
        <v>7</v>
      </c>
      <c r="H36" s="11">
        <v>10</v>
      </c>
      <c r="I36" s="11">
        <v>22</v>
      </c>
      <c r="J36" s="11">
        <v>4</v>
      </c>
      <c r="K36" s="11">
        <v>5</v>
      </c>
      <c r="L36" s="11">
        <f t="shared" si="0"/>
        <v>70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5" customFormat="1" ht="12.75" customHeight="1" x14ac:dyDescent="0.2">
      <c r="A37" s="14" t="s">
        <v>129</v>
      </c>
      <c r="B37" s="14" t="s">
        <v>55</v>
      </c>
      <c r="C37" s="14" t="s">
        <v>96</v>
      </c>
      <c r="D37" s="17">
        <v>28151520</v>
      </c>
      <c r="E37" s="17">
        <v>2250000</v>
      </c>
      <c r="F37" s="11">
        <v>25</v>
      </c>
      <c r="G37" s="11">
        <v>7</v>
      </c>
      <c r="H37" s="11">
        <v>7</v>
      </c>
      <c r="I37" s="11">
        <v>14</v>
      </c>
      <c r="J37" s="11">
        <v>4</v>
      </c>
      <c r="K37" s="11">
        <v>4</v>
      </c>
      <c r="L37" s="11">
        <f t="shared" si="0"/>
        <v>61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5" customFormat="1" ht="12.75" customHeight="1" x14ac:dyDescent="0.2">
      <c r="A38" s="14" t="s">
        <v>130</v>
      </c>
      <c r="B38" s="14" t="s">
        <v>91</v>
      </c>
      <c r="C38" s="14" t="s">
        <v>101</v>
      </c>
      <c r="D38" s="17">
        <v>8257377</v>
      </c>
      <c r="E38" s="17">
        <v>1252000</v>
      </c>
      <c r="F38" s="11">
        <v>35</v>
      </c>
      <c r="G38" s="11">
        <v>8</v>
      </c>
      <c r="H38" s="11">
        <v>8</v>
      </c>
      <c r="I38" s="11">
        <v>17</v>
      </c>
      <c r="J38" s="11">
        <v>5</v>
      </c>
      <c r="K38" s="11">
        <v>5</v>
      </c>
      <c r="L38" s="11">
        <f t="shared" si="0"/>
        <v>78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5" customFormat="1" ht="12.75" customHeight="1" x14ac:dyDescent="0.2">
      <c r="A39" s="13" t="s">
        <v>131</v>
      </c>
      <c r="B39" s="13" t="s">
        <v>48</v>
      </c>
      <c r="C39" s="13" t="s">
        <v>69</v>
      </c>
      <c r="D39" s="16">
        <v>3181436</v>
      </c>
      <c r="E39" s="16">
        <v>620000</v>
      </c>
      <c r="F39" s="11">
        <v>30</v>
      </c>
      <c r="G39" s="11">
        <v>8</v>
      </c>
      <c r="H39" s="11">
        <v>7</v>
      </c>
      <c r="I39" s="11">
        <v>20</v>
      </c>
      <c r="J39" s="11">
        <v>3</v>
      </c>
      <c r="K39" s="11">
        <v>3</v>
      </c>
      <c r="L39" s="11">
        <f t="shared" si="0"/>
        <v>71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5" customFormat="1" ht="12.75" customHeight="1" x14ac:dyDescent="0.2">
      <c r="A40" s="14" t="s">
        <v>132</v>
      </c>
      <c r="B40" s="14" t="s">
        <v>87</v>
      </c>
      <c r="C40" s="14" t="s">
        <v>94</v>
      </c>
      <c r="D40" s="17">
        <v>53903236</v>
      </c>
      <c r="E40" s="17">
        <v>3520000</v>
      </c>
      <c r="F40" s="11">
        <v>31</v>
      </c>
      <c r="G40" s="11">
        <v>7</v>
      </c>
      <c r="H40" s="11">
        <v>8</v>
      </c>
      <c r="I40" s="11">
        <v>21</v>
      </c>
      <c r="J40" s="11">
        <v>3</v>
      </c>
      <c r="K40" s="11">
        <v>4</v>
      </c>
      <c r="L40" s="11">
        <f t="shared" si="0"/>
        <v>74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5" customFormat="1" x14ac:dyDescent="0.2">
      <c r="A41" s="14" t="s">
        <v>133</v>
      </c>
      <c r="B41" s="14" t="s">
        <v>92</v>
      </c>
      <c r="C41" s="14" t="s">
        <v>102</v>
      </c>
      <c r="D41" s="17">
        <v>4670250</v>
      </c>
      <c r="E41" s="17">
        <v>1030000</v>
      </c>
      <c r="F41" s="11">
        <v>34</v>
      </c>
      <c r="G41" s="11">
        <v>8</v>
      </c>
      <c r="H41" s="11">
        <v>10</v>
      </c>
      <c r="I41" s="11">
        <v>21</v>
      </c>
      <c r="J41" s="11">
        <v>4</v>
      </c>
      <c r="K41" s="11">
        <v>5</v>
      </c>
      <c r="L41" s="11">
        <f t="shared" si="0"/>
        <v>82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5" customFormat="1" ht="12.75" customHeight="1" x14ac:dyDescent="0.2">
      <c r="A42" s="14" t="s">
        <v>134</v>
      </c>
      <c r="B42" s="14" t="s">
        <v>88</v>
      </c>
      <c r="C42" s="14" t="s">
        <v>95</v>
      </c>
      <c r="D42" s="17">
        <v>8443809</v>
      </c>
      <c r="E42" s="17">
        <v>1350000</v>
      </c>
      <c r="F42" s="11">
        <v>22</v>
      </c>
      <c r="G42" s="11">
        <v>9</v>
      </c>
      <c r="H42" s="11">
        <v>7</v>
      </c>
      <c r="I42" s="11">
        <v>20</v>
      </c>
      <c r="J42" s="11">
        <v>0</v>
      </c>
      <c r="K42" s="11">
        <v>4</v>
      </c>
      <c r="L42" s="11">
        <f t="shared" si="0"/>
        <v>62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5" customFormat="1" ht="12.6" customHeight="1" x14ac:dyDescent="0.2">
      <c r="A43" s="14" t="s">
        <v>135</v>
      </c>
      <c r="B43" s="14" t="s">
        <v>62</v>
      </c>
      <c r="C43" s="14" t="s">
        <v>85</v>
      </c>
      <c r="D43" s="17">
        <v>2275000</v>
      </c>
      <c r="E43" s="17">
        <v>500000</v>
      </c>
      <c r="F43" s="11">
        <v>22</v>
      </c>
      <c r="G43" s="11">
        <v>6</v>
      </c>
      <c r="H43" s="11">
        <v>7</v>
      </c>
      <c r="I43" s="11">
        <v>18</v>
      </c>
      <c r="J43" s="11">
        <v>3</v>
      </c>
      <c r="K43" s="11">
        <v>4</v>
      </c>
      <c r="L43" s="11">
        <f t="shared" si="0"/>
        <v>60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5" customFormat="1" ht="12.6" customHeight="1" x14ac:dyDescent="0.2">
      <c r="A44" s="14" t="s">
        <v>136</v>
      </c>
      <c r="B44" s="14" t="s">
        <v>62</v>
      </c>
      <c r="C44" s="14" t="s">
        <v>84</v>
      </c>
      <c r="D44" s="17">
        <v>28750000</v>
      </c>
      <c r="E44" s="17">
        <v>2500000</v>
      </c>
      <c r="F44" s="11">
        <v>20</v>
      </c>
      <c r="G44" s="11">
        <v>6</v>
      </c>
      <c r="H44" s="11">
        <v>6</v>
      </c>
      <c r="I44" s="11">
        <v>17</v>
      </c>
      <c r="J44" s="11">
        <v>3</v>
      </c>
      <c r="K44" s="11">
        <v>4</v>
      </c>
      <c r="L44" s="11">
        <f t="shared" si="0"/>
        <v>56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5" customFormat="1" ht="12.75" customHeight="1" x14ac:dyDescent="0.2">
      <c r="A45" s="14" t="s">
        <v>137</v>
      </c>
      <c r="B45" s="14" t="s">
        <v>89</v>
      </c>
      <c r="C45" s="14" t="s">
        <v>98</v>
      </c>
      <c r="D45" s="17">
        <v>59822868</v>
      </c>
      <c r="E45" s="17">
        <v>3945150</v>
      </c>
      <c r="F45" s="11">
        <v>29</v>
      </c>
      <c r="G45" s="11">
        <v>8</v>
      </c>
      <c r="H45" s="11">
        <v>10</v>
      </c>
      <c r="I45" s="11">
        <v>25</v>
      </c>
      <c r="J45" s="11">
        <v>2</v>
      </c>
      <c r="K45" s="11">
        <v>5</v>
      </c>
      <c r="L45" s="11">
        <f t="shared" si="0"/>
        <v>79</v>
      </c>
      <c r="M45" s="15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5" customFormat="1" ht="12.75" customHeight="1" x14ac:dyDescent="0.2">
      <c r="A46" s="14" t="s">
        <v>138</v>
      </c>
      <c r="B46" s="13" t="s">
        <v>57</v>
      </c>
      <c r="C46" s="14" t="s">
        <v>100</v>
      </c>
      <c r="D46" s="17">
        <v>44640000</v>
      </c>
      <c r="E46" s="17">
        <v>3200000</v>
      </c>
      <c r="F46" s="11">
        <v>35</v>
      </c>
      <c r="G46" s="11">
        <v>10</v>
      </c>
      <c r="H46" s="11">
        <v>10</v>
      </c>
      <c r="I46" s="11">
        <v>20</v>
      </c>
      <c r="J46" s="11">
        <v>2</v>
      </c>
      <c r="K46" s="11">
        <v>4</v>
      </c>
      <c r="L46" s="11">
        <f t="shared" si="0"/>
        <v>81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5" customFormat="1" ht="12.75" customHeight="1" x14ac:dyDescent="0.2">
      <c r="A47" s="13" t="s">
        <v>139</v>
      </c>
      <c r="B47" s="13" t="s">
        <v>59</v>
      </c>
      <c r="C47" s="13" t="s">
        <v>141</v>
      </c>
      <c r="D47" s="16">
        <v>20698525</v>
      </c>
      <c r="E47" s="16">
        <v>2500000</v>
      </c>
      <c r="F47" s="11">
        <v>32</v>
      </c>
      <c r="G47" s="11">
        <v>10</v>
      </c>
      <c r="H47" s="11">
        <v>9</v>
      </c>
      <c r="I47" s="11">
        <v>23</v>
      </c>
      <c r="J47" s="11">
        <v>2</v>
      </c>
      <c r="K47" s="11">
        <v>5</v>
      </c>
      <c r="L47" s="11">
        <f t="shared" si="0"/>
        <v>81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5" customFormat="1" ht="12.75" customHeight="1" x14ac:dyDescent="0.2">
      <c r="A48" s="13" t="s">
        <v>140</v>
      </c>
      <c r="B48" s="13" t="s">
        <v>59</v>
      </c>
      <c r="C48" s="13" t="s">
        <v>81</v>
      </c>
      <c r="D48" s="16">
        <v>2400080</v>
      </c>
      <c r="E48" s="16">
        <v>600000</v>
      </c>
      <c r="F48" s="11">
        <v>20</v>
      </c>
      <c r="G48" s="11">
        <v>7</v>
      </c>
      <c r="H48" s="11">
        <v>5</v>
      </c>
      <c r="I48" s="11">
        <v>17</v>
      </c>
      <c r="J48" s="11">
        <v>2</v>
      </c>
      <c r="K48" s="11">
        <v>4</v>
      </c>
      <c r="L48" s="11">
        <f t="shared" si="0"/>
        <v>55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4:5" x14ac:dyDescent="0.25">
      <c r="D49" s="9">
        <f>SUM(D15:D48)</f>
        <v>812947003</v>
      </c>
      <c r="E49" s="9">
        <f>SUM(E15:E48)</f>
        <v>71957150</v>
      </c>
    </row>
    <row r="50" spans="4:5" x14ac:dyDescent="0.25">
      <c r="E50" s="7"/>
    </row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48" xr:uid="{7F1F6F35-6DEA-455A-9B08-7FB15A7E17D3}">
      <formula1>40</formula1>
    </dataValidation>
    <dataValidation type="decimal" operator="lessThanOrEqual" allowBlank="1" showInputMessage="1" showErrorMessage="1" error="max. 10" sqref="H15:H48" xr:uid="{A78B4119-1DF1-4185-81FD-A0DA73B0F4B3}">
      <formula1>10</formula1>
    </dataValidation>
    <dataValidation type="decimal" operator="lessThanOrEqual" allowBlank="1" showInputMessage="1" showErrorMessage="1" error="max. 5" sqref="K15:K48" xr:uid="{91649125-CBC4-41C7-936A-F3223FC70A22}">
      <formula1>5</formula1>
    </dataValidation>
    <dataValidation type="decimal" operator="lessThanOrEqual" allowBlank="1" showInputMessage="1" showErrorMessage="1" error="max. 15" sqref="G15:G48 H12:H13" xr:uid="{094B9C9D-85CB-42E0-8019-AEDF847F4920}">
      <formula1>15</formula1>
    </dataValidation>
    <dataValidation type="decimal" operator="lessThanOrEqual" allowBlank="1" showInputMessage="1" showErrorMessage="1" error="max. 25" sqref="I15:I48" xr:uid="{6E28757A-937A-4C65-B1E6-D09D00652B8B}">
      <formula1>25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DD647-BD4B-457C-BB91-391076A079B8}">
  <dimension ref="A1:BZ50"/>
  <sheetViews>
    <sheetView zoomScale="90" zoomScaleNormal="9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8" ht="38.25" customHeight="1" x14ac:dyDescent="0.25">
      <c r="A1" s="1" t="s">
        <v>24</v>
      </c>
    </row>
    <row r="2" spans="1:78" ht="14.45" customHeight="1" x14ac:dyDescent="0.25">
      <c r="A2" s="3" t="s">
        <v>39</v>
      </c>
      <c r="D2" s="3" t="s">
        <v>21</v>
      </c>
    </row>
    <row r="3" spans="1:78" ht="14.45" customHeight="1" x14ac:dyDescent="0.25">
      <c r="A3" s="3" t="s">
        <v>32</v>
      </c>
      <c r="D3" s="2" t="s">
        <v>28</v>
      </c>
    </row>
    <row r="4" spans="1:78" ht="14.45" customHeight="1" x14ac:dyDescent="0.25">
      <c r="A4" s="3" t="s">
        <v>40</v>
      </c>
      <c r="D4" s="2" t="s">
        <v>29</v>
      </c>
    </row>
    <row r="5" spans="1:78" ht="14.45" customHeight="1" x14ac:dyDescent="0.25">
      <c r="A5" s="3" t="s">
        <v>27</v>
      </c>
      <c r="D5" s="2" t="s">
        <v>30</v>
      </c>
    </row>
    <row r="6" spans="1:78" ht="14.45" customHeight="1" x14ac:dyDescent="0.25">
      <c r="A6" s="2" t="s">
        <v>41</v>
      </c>
      <c r="D6" s="2" t="s">
        <v>31</v>
      </c>
    </row>
    <row r="7" spans="1:78" ht="14.45" customHeight="1" x14ac:dyDescent="0.25">
      <c r="A7" s="8" t="s">
        <v>33</v>
      </c>
    </row>
    <row r="8" spans="1:78" ht="14.45" customHeight="1" x14ac:dyDescent="0.25">
      <c r="D8" s="3" t="s">
        <v>22</v>
      </c>
    </row>
    <row r="9" spans="1:78" ht="52.5" customHeight="1" x14ac:dyDescent="0.25">
      <c r="D9" s="27" t="s">
        <v>25</v>
      </c>
      <c r="E9" s="27"/>
      <c r="F9" s="27"/>
      <c r="G9" s="27"/>
      <c r="H9" s="27"/>
      <c r="I9" s="27"/>
      <c r="J9" s="27"/>
      <c r="K9" s="27"/>
      <c r="L9" s="27"/>
    </row>
    <row r="10" spans="1:78" ht="51" customHeight="1" x14ac:dyDescent="0.25">
      <c r="A10" s="3"/>
      <c r="D10" s="27" t="s">
        <v>26</v>
      </c>
      <c r="E10" s="27"/>
      <c r="F10" s="27"/>
      <c r="G10" s="27"/>
      <c r="H10" s="27"/>
      <c r="I10" s="27"/>
      <c r="J10" s="27"/>
      <c r="K10" s="27"/>
      <c r="L10" s="27"/>
    </row>
    <row r="11" spans="1:78" ht="12.6" customHeight="1" x14ac:dyDescent="0.25">
      <c r="A11" s="3"/>
    </row>
    <row r="12" spans="1:78" ht="26.45" customHeight="1" x14ac:dyDescent="0.25">
      <c r="A12" s="28" t="s">
        <v>0</v>
      </c>
      <c r="B12" s="28" t="s">
        <v>1</v>
      </c>
      <c r="C12" s="28" t="s">
        <v>16</v>
      </c>
      <c r="D12" s="28" t="s">
        <v>11</v>
      </c>
      <c r="E12" s="29" t="s">
        <v>2</v>
      </c>
      <c r="F12" s="28" t="s">
        <v>13</v>
      </c>
      <c r="G12" s="28" t="s">
        <v>34</v>
      </c>
      <c r="H12" s="28" t="s">
        <v>12</v>
      </c>
      <c r="I12" s="28" t="s">
        <v>35</v>
      </c>
      <c r="J12" s="28" t="s">
        <v>36</v>
      </c>
      <c r="K12" s="28" t="s">
        <v>37</v>
      </c>
      <c r="L12" s="28" t="s">
        <v>3</v>
      </c>
    </row>
    <row r="13" spans="1:78" ht="59.45" customHeight="1" x14ac:dyDescent="0.25">
      <c r="A13" s="28"/>
      <c r="B13" s="28"/>
      <c r="C13" s="28"/>
      <c r="D13" s="28"/>
      <c r="E13" s="29"/>
      <c r="F13" s="28"/>
      <c r="G13" s="28"/>
      <c r="H13" s="28"/>
      <c r="I13" s="28"/>
      <c r="J13" s="28"/>
      <c r="K13" s="28"/>
      <c r="L13" s="28"/>
    </row>
    <row r="14" spans="1:78" ht="29.1" customHeight="1" x14ac:dyDescent="0.25">
      <c r="A14" s="28"/>
      <c r="B14" s="28"/>
      <c r="C14" s="28"/>
      <c r="D14" s="28"/>
      <c r="E14" s="29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8" s="5" customFormat="1" ht="12.75" customHeight="1" x14ac:dyDescent="0.2">
      <c r="A15" s="13" t="s">
        <v>107</v>
      </c>
      <c r="B15" s="13" t="s">
        <v>44</v>
      </c>
      <c r="C15" s="13" t="s">
        <v>65</v>
      </c>
      <c r="D15" s="16">
        <v>35233825</v>
      </c>
      <c r="E15" s="16">
        <v>2300000</v>
      </c>
      <c r="F15" s="11">
        <v>30</v>
      </c>
      <c r="G15" s="11">
        <v>10</v>
      </c>
      <c r="H15" s="11">
        <v>9</v>
      </c>
      <c r="I15" s="11">
        <v>14</v>
      </c>
      <c r="J15" s="11">
        <v>2</v>
      </c>
      <c r="K15" s="11">
        <v>3</v>
      </c>
      <c r="L15" s="11">
        <f t="shared" ref="L15:L48" si="0">SUM(F15:K15)</f>
        <v>68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5" customFormat="1" ht="12.75" customHeight="1" x14ac:dyDescent="0.2">
      <c r="A16" s="13" t="s">
        <v>108</v>
      </c>
      <c r="B16" s="13" t="s">
        <v>42</v>
      </c>
      <c r="C16" s="13" t="s">
        <v>63</v>
      </c>
      <c r="D16" s="16">
        <v>1091591</v>
      </c>
      <c r="E16" s="16">
        <v>500000</v>
      </c>
      <c r="F16" s="11">
        <v>37</v>
      </c>
      <c r="G16" s="11">
        <v>12</v>
      </c>
      <c r="H16" s="11">
        <v>8</v>
      </c>
      <c r="I16" s="11">
        <v>23</v>
      </c>
      <c r="J16" s="11">
        <v>0</v>
      </c>
      <c r="K16" s="11">
        <v>5</v>
      </c>
      <c r="L16" s="11">
        <f t="shared" si="0"/>
        <v>85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5" customFormat="1" ht="12.75" customHeight="1" x14ac:dyDescent="0.2">
      <c r="A17" s="13" t="s">
        <v>109</v>
      </c>
      <c r="B17" s="13" t="s">
        <v>43</v>
      </c>
      <c r="C17" s="13" t="s">
        <v>64</v>
      </c>
      <c r="D17" s="16">
        <v>21000000</v>
      </c>
      <c r="E17" s="16">
        <v>2900000</v>
      </c>
      <c r="F17" s="11">
        <v>30</v>
      </c>
      <c r="G17" s="11">
        <v>9</v>
      </c>
      <c r="H17" s="11">
        <v>9</v>
      </c>
      <c r="I17" s="11">
        <v>22</v>
      </c>
      <c r="J17" s="11">
        <v>3</v>
      </c>
      <c r="K17" s="11">
        <v>5</v>
      </c>
      <c r="L17" s="11">
        <f t="shared" si="0"/>
        <v>78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5" customFormat="1" ht="12.75" customHeight="1" x14ac:dyDescent="0.2">
      <c r="A18" s="13" t="s">
        <v>110</v>
      </c>
      <c r="B18" s="13" t="s">
        <v>45</v>
      </c>
      <c r="C18" s="13" t="s">
        <v>66</v>
      </c>
      <c r="D18" s="16">
        <v>7576900</v>
      </c>
      <c r="E18" s="16">
        <v>1350000</v>
      </c>
      <c r="F18" s="11">
        <v>36</v>
      </c>
      <c r="G18" s="11">
        <v>13</v>
      </c>
      <c r="H18" s="11">
        <v>8</v>
      </c>
      <c r="I18" s="11">
        <v>23</v>
      </c>
      <c r="J18" s="11">
        <v>0</v>
      </c>
      <c r="K18" s="11">
        <v>5</v>
      </c>
      <c r="L18" s="11">
        <f t="shared" si="0"/>
        <v>85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5" customFormat="1" ht="12.75" customHeight="1" x14ac:dyDescent="0.2">
      <c r="A19" s="13" t="s">
        <v>111</v>
      </c>
      <c r="B19" s="13" t="s">
        <v>46</v>
      </c>
      <c r="C19" s="13" t="s">
        <v>67</v>
      </c>
      <c r="D19" s="16">
        <v>6759624</v>
      </c>
      <c r="E19" s="16">
        <v>960000</v>
      </c>
      <c r="F19" s="11">
        <v>34</v>
      </c>
      <c r="G19" s="11">
        <v>13</v>
      </c>
      <c r="H19" s="11">
        <v>8</v>
      </c>
      <c r="I19" s="11">
        <v>18</v>
      </c>
      <c r="J19" s="11">
        <v>4</v>
      </c>
      <c r="K19" s="11">
        <v>1</v>
      </c>
      <c r="L19" s="11">
        <f t="shared" si="0"/>
        <v>78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5" customFormat="1" x14ac:dyDescent="0.2">
      <c r="A20" s="13" t="s">
        <v>112</v>
      </c>
      <c r="B20" s="13" t="s">
        <v>49</v>
      </c>
      <c r="C20" s="13" t="s">
        <v>70</v>
      </c>
      <c r="D20" s="16">
        <v>39191590</v>
      </c>
      <c r="E20" s="16">
        <v>2900000</v>
      </c>
      <c r="F20" s="11">
        <v>30</v>
      </c>
      <c r="G20" s="11">
        <v>10</v>
      </c>
      <c r="H20" s="11">
        <v>8</v>
      </c>
      <c r="I20" s="11">
        <v>15</v>
      </c>
      <c r="J20" s="11">
        <v>2</v>
      </c>
      <c r="K20" s="11">
        <v>4</v>
      </c>
      <c r="L20" s="11">
        <f t="shared" si="0"/>
        <v>69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5" customFormat="1" ht="12.75" customHeight="1" x14ac:dyDescent="0.2">
      <c r="A21" s="13" t="s">
        <v>113</v>
      </c>
      <c r="B21" s="13" t="s">
        <v>51</v>
      </c>
      <c r="C21" s="13" t="s">
        <v>72</v>
      </c>
      <c r="D21" s="16">
        <v>28375000</v>
      </c>
      <c r="E21" s="16">
        <v>3400000</v>
      </c>
      <c r="F21" s="11">
        <v>38</v>
      </c>
      <c r="G21" s="11">
        <v>13</v>
      </c>
      <c r="H21" s="11">
        <v>9</v>
      </c>
      <c r="I21" s="11">
        <v>22</v>
      </c>
      <c r="J21" s="11">
        <v>5</v>
      </c>
      <c r="K21" s="11">
        <v>4</v>
      </c>
      <c r="L21" s="11">
        <f t="shared" si="0"/>
        <v>91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5" customFormat="1" ht="12.75" customHeight="1" x14ac:dyDescent="0.2">
      <c r="A22" s="13" t="s">
        <v>114</v>
      </c>
      <c r="B22" s="13" t="s">
        <v>50</v>
      </c>
      <c r="C22" s="13" t="s">
        <v>71</v>
      </c>
      <c r="D22" s="16">
        <v>55975336</v>
      </c>
      <c r="E22" s="16">
        <v>2800000</v>
      </c>
      <c r="F22" s="11">
        <v>29</v>
      </c>
      <c r="G22" s="11">
        <v>8</v>
      </c>
      <c r="H22" s="11">
        <v>7</v>
      </c>
      <c r="I22" s="11">
        <v>21</v>
      </c>
      <c r="J22" s="11">
        <v>0</v>
      </c>
      <c r="K22" s="11">
        <v>4</v>
      </c>
      <c r="L22" s="11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5" customFormat="1" ht="13.5" customHeight="1" x14ac:dyDescent="0.2">
      <c r="A23" s="13" t="s">
        <v>115</v>
      </c>
      <c r="B23" s="13" t="s">
        <v>52</v>
      </c>
      <c r="C23" s="13" t="s">
        <v>73</v>
      </c>
      <c r="D23" s="16">
        <v>12381437</v>
      </c>
      <c r="E23" s="16">
        <v>2300000</v>
      </c>
      <c r="F23" s="11">
        <v>35</v>
      </c>
      <c r="G23" s="11">
        <v>13</v>
      </c>
      <c r="H23" s="11">
        <v>9</v>
      </c>
      <c r="I23" s="11">
        <v>21</v>
      </c>
      <c r="J23" s="11">
        <v>5</v>
      </c>
      <c r="K23" s="11">
        <v>4</v>
      </c>
      <c r="L23" s="11">
        <f t="shared" si="0"/>
        <v>87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5" customFormat="1" ht="12.75" customHeight="1" x14ac:dyDescent="0.2">
      <c r="A24" s="13" t="s">
        <v>116</v>
      </c>
      <c r="B24" s="13" t="s">
        <v>54</v>
      </c>
      <c r="C24" s="13" t="s">
        <v>75</v>
      </c>
      <c r="D24" s="16">
        <v>11929968</v>
      </c>
      <c r="E24" s="16">
        <v>2100000</v>
      </c>
      <c r="F24" s="11">
        <v>23</v>
      </c>
      <c r="G24" s="11">
        <v>7</v>
      </c>
      <c r="H24" s="11">
        <v>6</v>
      </c>
      <c r="I24" s="11">
        <v>12</v>
      </c>
      <c r="J24" s="11">
        <v>1</v>
      </c>
      <c r="K24" s="11">
        <v>3</v>
      </c>
      <c r="L24" s="11">
        <f t="shared" si="0"/>
        <v>52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5" customFormat="1" ht="12.75" customHeight="1" x14ac:dyDescent="0.2">
      <c r="A25" s="13" t="s">
        <v>117</v>
      </c>
      <c r="B25" s="13" t="s">
        <v>53</v>
      </c>
      <c r="C25" s="13" t="s">
        <v>74</v>
      </c>
      <c r="D25" s="16">
        <v>33600000</v>
      </c>
      <c r="E25" s="16">
        <v>4000000</v>
      </c>
      <c r="F25" s="11">
        <v>29</v>
      </c>
      <c r="G25" s="11">
        <v>8</v>
      </c>
      <c r="H25" s="11">
        <v>7</v>
      </c>
      <c r="I25" s="11">
        <v>19</v>
      </c>
      <c r="J25" s="11">
        <v>4</v>
      </c>
      <c r="K25" s="11">
        <v>3</v>
      </c>
      <c r="L25" s="11">
        <f t="shared" si="0"/>
        <v>70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5" customFormat="1" ht="12.75" customHeight="1" x14ac:dyDescent="0.2">
      <c r="A26" s="13" t="s">
        <v>118</v>
      </c>
      <c r="B26" s="13" t="s">
        <v>56</v>
      </c>
      <c r="C26" s="13" t="s">
        <v>77</v>
      </c>
      <c r="D26" s="16">
        <v>7303000</v>
      </c>
      <c r="E26" s="16">
        <v>970000</v>
      </c>
      <c r="F26" s="11">
        <v>17</v>
      </c>
      <c r="G26" s="11">
        <v>7</v>
      </c>
      <c r="H26" s="11">
        <v>6</v>
      </c>
      <c r="I26" s="11">
        <v>15</v>
      </c>
      <c r="J26" s="11">
        <v>3</v>
      </c>
      <c r="K26" s="11">
        <v>4</v>
      </c>
      <c r="L26" s="11">
        <f t="shared" si="0"/>
        <v>52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5" customFormat="1" ht="12.75" customHeight="1" x14ac:dyDescent="0.2">
      <c r="A27" s="13" t="s">
        <v>119</v>
      </c>
      <c r="B27" s="13" t="s">
        <v>57</v>
      </c>
      <c r="C27" s="13" t="s">
        <v>78</v>
      </c>
      <c r="D27" s="16">
        <v>6885000</v>
      </c>
      <c r="E27" s="16">
        <v>1400000</v>
      </c>
      <c r="F27" s="11">
        <v>35</v>
      </c>
      <c r="G27" s="11">
        <v>13</v>
      </c>
      <c r="H27" s="11">
        <v>9</v>
      </c>
      <c r="I27" s="11">
        <v>20</v>
      </c>
      <c r="J27" s="11">
        <v>2</v>
      </c>
      <c r="K27" s="11">
        <v>4</v>
      </c>
      <c r="L27" s="11">
        <f t="shared" si="0"/>
        <v>83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5" customFormat="1" x14ac:dyDescent="0.2">
      <c r="A28" s="13" t="s">
        <v>120</v>
      </c>
      <c r="B28" s="13" t="s">
        <v>47</v>
      </c>
      <c r="C28" s="13" t="s">
        <v>68</v>
      </c>
      <c r="D28" s="16">
        <v>50946165</v>
      </c>
      <c r="E28" s="16">
        <v>2700000</v>
      </c>
      <c r="F28" s="11">
        <v>29</v>
      </c>
      <c r="G28" s="11">
        <v>7</v>
      </c>
      <c r="H28" s="11">
        <v>8</v>
      </c>
      <c r="I28" s="11">
        <v>14</v>
      </c>
      <c r="J28" s="11">
        <v>3</v>
      </c>
      <c r="K28" s="11">
        <v>4</v>
      </c>
      <c r="L28" s="11">
        <f t="shared" si="0"/>
        <v>65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5" customFormat="1" ht="12.75" customHeight="1" x14ac:dyDescent="0.2">
      <c r="A29" s="13" t="s">
        <v>121</v>
      </c>
      <c r="B29" s="13" t="s">
        <v>61</v>
      </c>
      <c r="C29" s="13" t="s">
        <v>83</v>
      </c>
      <c r="D29" s="16">
        <v>50715232</v>
      </c>
      <c r="E29" s="16">
        <v>3800000</v>
      </c>
      <c r="F29" s="11">
        <v>34</v>
      </c>
      <c r="G29" s="11">
        <v>14</v>
      </c>
      <c r="H29" s="11">
        <v>9</v>
      </c>
      <c r="I29" s="11">
        <v>22</v>
      </c>
      <c r="J29" s="11">
        <v>5</v>
      </c>
      <c r="K29" s="11">
        <v>5</v>
      </c>
      <c r="L29" s="11">
        <f t="shared" si="0"/>
        <v>89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5" customFormat="1" ht="12.75" customHeight="1" x14ac:dyDescent="0.2">
      <c r="A30" s="13" t="s">
        <v>122</v>
      </c>
      <c r="B30" s="13" t="s">
        <v>60</v>
      </c>
      <c r="C30" s="13" t="s">
        <v>82</v>
      </c>
      <c r="D30" s="16">
        <v>8302860</v>
      </c>
      <c r="E30" s="16">
        <v>650000</v>
      </c>
      <c r="F30" s="11">
        <v>29</v>
      </c>
      <c r="G30" s="11">
        <v>12</v>
      </c>
      <c r="H30" s="11">
        <v>8</v>
      </c>
      <c r="I30" s="11">
        <v>20</v>
      </c>
      <c r="J30" s="11">
        <v>3</v>
      </c>
      <c r="K30" s="11">
        <v>4</v>
      </c>
      <c r="L30" s="11">
        <f t="shared" si="0"/>
        <v>76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5" customFormat="1" ht="12.75" customHeight="1" x14ac:dyDescent="0.2">
      <c r="A31" s="13" t="s">
        <v>123</v>
      </c>
      <c r="B31" s="13" t="s">
        <v>58</v>
      </c>
      <c r="C31" s="13" t="s">
        <v>80</v>
      </c>
      <c r="D31" s="16">
        <v>1250000</v>
      </c>
      <c r="E31" s="16">
        <v>350000</v>
      </c>
      <c r="F31" s="11">
        <v>27</v>
      </c>
      <c r="G31" s="11">
        <v>9</v>
      </c>
      <c r="H31" s="11">
        <v>7</v>
      </c>
      <c r="I31" s="11">
        <v>9</v>
      </c>
      <c r="J31" s="11">
        <v>2</v>
      </c>
      <c r="K31" s="11">
        <v>2</v>
      </c>
      <c r="L31" s="11">
        <f t="shared" si="0"/>
        <v>56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5" customFormat="1" ht="12.75" customHeight="1" x14ac:dyDescent="0.2">
      <c r="A32" s="13" t="s">
        <v>124</v>
      </c>
      <c r="B32" s="13" t="s">
        <v>58</v>
      </c>
      <c r="C32" s="13" t="s">
        <v>79</v>
      </c>
      <c r="D32" s="16">
        <v>4435000</v>
      </c>
      <c r="E32" s="16">
        <v>950000</v>
      </c>
      <c r="F32" s="11">
        <v>30</v>
      </c>
      <c r="G32" s="11">
        <v>10</v>
      </c>
      <c r="H32" s="11">
        <v>5</v>
      </c>
      <c r="I32" s="11">
        <v>8</v>
      </c>
      <c r="J32" s="11">
        <v>2</v>
      </c>
      <c r="K32" s="11">
        <v>2</v>
      </c>
      <c r="L32" s="11">
        <f t="shared" si="0"/>
        <v>57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5" customFormat="1" x14ac:dyDescent="0.2">
      <c r="A33" s="14" t="s">
        <v>125</v>
      </c>
      <c r="B33" s="14" t="s">
        <v>86</v>
      </c>
      <c r="C33" s="14" t="s">
        <v>97</v>
      </c>
      <c r="D33" s="17">
        <v>35035000</v>
      </c>
      <c r="E33" s="17">
        <v>3000000</v>
      </c>
      <c r="F33" s="11">
        <v>27</v>
      </c>
      <c r="G33" s="11">
        <v>9</v>
      </c>
      <c r="H33" s="11">
        <v>8</v>
      </c>
      <c r="I33" s="11">
        <v>18</v>
      </c>
      <c r="J33" s="11">
        <v>4</v>
      </c>
      <c r="K33" s="11">
        <v>5</v>
      </c>
      <c r="L33" s="11">
        <f t="shared" si="0"/>
        <v>71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5" customFormat="1" ht="12.75" customHeight="1" x14ac:dyDescent="0.2">
      <c r="A34" s="13" t="s">
        <v>126</v>
      </c>
      <c r="B34" s="13" t="s">
        <v>55</v>
      </c>
      <c r="C34" s="13" t="s">
        <v>76</v>
      </c>
      <c r="D34" s="16">
        <v>46676144</v>
      </c>
      <c r="E34" s="16">
        <v>3000000</v>
      </c>
      <c r="F34" s="11">
        <v>29</v>
      </c>
      <c r="G34" s="11">
        <v>9</v>
      </c>
      <c r="H34" s="11">
        <v>6</v>
      </c>
      <c r="I34" s="11">
        <v>18</v>
      </c>
      <c r="J34" s="11">
        <v>4</v>
      </c>
      <c r="K34" s="11">
        <v>3</v>
      </c>
      <c r="L34" s="11">
        <f t="shared" si="0"/>
        <v>69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5" customFormat="1" ht="12.75" customHeight="1" x14ac:dyDescent="0.2">
      <c r="A35" s="14" t="s">
        <v>127</v>
      </c>
      <c r="B35" s="14" t="s">
        <v>86</v>
      </c>
      <c r="C35" s="14" t="s">
        <v>93</v>
      </c>
      <c r="D35" s="17">
        <v>43159182</v>
      </c>
      <c r="E35" s="17">
        <v>3000000</v>
      </c>
      <c r="F35" s="11">
        <v>34</v>
      </c>
      <c r="G35" s="11">
        <v>10</v>
      </c>
      <c r="H35" s="11">
        <v>9</v>
      </c>
      <c r="I35" s="11">
        <v>22</v>
      </c>
      <c r="J35" s="11">
        <v>4</v>
      </c>
      <c r="K35" s="11">
        <v>5</v>
      </c>
      <c r="L35" s="11">
        <f t="shared" si="0"/>
        <v>84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5" customFormat="1" ht="12.75" customHeight="1" x14ac:dyDescent="0.2">
      <c r="A36" s="14" t="s">
        <v>128</v>
      </c>
      <c r="B36" s="14" t="s">
        <v>90</v>
      </c>
      <c r="C36" s="14" t="s">
        <v>99</v>
      </c>
      <c r="D36" s="17">
        <v>39930048</v>
      </c>
      <c r="E36" s="17">
        <v>3360000</v>
      </c>
      <c r="F36" s="11">
        <v>30</v>
      </c>
      <c r="G36" s="11">
        <v>12</v>
      </c>
      <c r="H36" s="11">
        <v>9</v>
      </c>
      <c r="I36" s="11">
        <v>21</v>
      </c>
      <c r="J36" s="11">
        <v>4</v>
      </c>
      <c r="K36" s="11">
        <v>5</v>
      </c>
      <c r="L36" s="11">
        <f t="shared" si="0"/>
        <v>81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5" customFormat="1" ht="12.75" customHeight="1" x14ac:dyDescent="0.2">
      <c r="A37" s="14" t="s">
        <v>129</v>
      </c>
      <c r="B37" s="14" t="s">
        <v>55</v>
      </c>
      <c r="C37" s="14" t="s">
        <v>96</v>
      </c>
      <c r="D37" s="17">
        <v>28151520</v>
      </c>
      <c r="E37" s="17">
        <v>2250000</v>
      </c>
      <c r="F37" s="11">
        <v>27</v>
      </c>
      <c r="G37" s="11">
        <v>8</v>
      </c>
      <c r="H37" s="11">
        <v>8</v>
      </c>
      <c r="I37" s="11">
        <v>19</v>
      </c>
      <c r="J37" s="11">
        <v>4</v>
      </c>
      <c r="K37" s="11">
        <v>4</v>
      </c>
      <c r="L37" s="11">
        <f t="shared" si="0"/>
        <v>70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5" customFormat="1" ht="12.75" customHeight="1" x14ac:dyDescent="0.2">
      <c r="A38" s="14" t="s">
        <v>130</v>
      </c>
      <c r="B38" s="14" t="s">
        <v>91</v>
      </c>
      <c r="C38" s="14" t="s">
        <v>101</v>
      </c>
      <c r="D38" s="17">
        <v>8257377</v>
      </c>
      <c r="E38" s="17">
        <v>1252000</v>
      </c>
      <c r="F38" s="11">
        <v>28</v>
      </c>
      <c r="G38" s="11">
        <v>9</v>
      </c>
      <c r="H38" s="11">
        <v>8</v>
      </c>
      <c r="I38" s="11">
        <v>19</v>
      </c>
      <c r="J38" s="11">
        <v>5</v>
      </c>
      <c r="K38" s="11">
        <v>5</v>
      </c>
      <c r="L38" s="11">
        <f t="shared" si="0"/>
        <v>74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5" customFormat="1" ht="12.75" customHeight="1" x14ac:dyDescent="0.2">
      <c r="A39" s="13" t="s">
        <v>131</v>
      </c>
      <c r="B39" s="13" t="s">
        <v>48</v>
      </c>
      <c r="C39" s="13" t="s">
        <v>69</v>
      </c>
      <c r="D39" s="16">
        <v>3181436</v>
      </c>
      <c r="E39" s="16">
        <v>620000</v>
      </c>
      <c r="F39" s="11">
        <v>33</v>
      </c>
      <c r="G39" s="11">
        <v>12</v>
      </c>
      <c r="H39" s="11">
        <v>7</v>
      </c>
      <c r="I39" s="11">
        <v>21</v>
      </c>
      <c r="J39" s="11">
        <v>3</v>
      </c>
      <c r="K39" s="11">
        <v>3</v>
      </c>
      <c r="L39" s="11">
        <f t="shared" si="0"/>
        <v>79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5" customFormat="1" ht="12.75" customHeight="1" x14ac:dyDescent="0.2">
      <c r="A40" s="14" t="s">
        <v>132</v>
      </c>
      <c r="B40" s="14" t="s">
        <v>87</v>
      </c>
      <c r="C40" s="14" t="s">
        <v>94</v>
      </c>
      <c r="D40" s="17">
        <v>53903236</v>
      </c>
      <c r="E40" s="17">
        <v>3520000</v>
      </c>
      <c r="F40" s="11">
        <v>31</v>
      </c>
      <c r="G40" s="11">
        <v>7</v>
      </c>
      <c r="H40" s="11">
        <v>8</v>
      </c>
      <c r="I40" s="11">
        <v>21</v>
      </c>
      <c r="J40" s="11">
        <v>3</v>
      </c>
      <c r="K40" s="11">
        <v>4</v>
      </c>
      <c r="L40" s="11">
        <f t="shared" si="0"/>
        <v>74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5" customFormat="1" x14ac:dyDescent="0.2">
      <c r="A41" s="14" t="s">
        <v>133</v>
      </c>
      <c r="B41" s="14" t="s">
        <v>92</v>
      </c>
      <c r="C41" s="14" t="s">
        <v>102</v>
      </c>
      <c r="D41" s="17">
        <v>4670250</v>
      </c>
      <c r="E41" s="17">
        <v>1030000</v>
      </c>
      <c r="F41" s="11">
        <v>37</v>
      </c>
      <c r="G41" s="11">
        <v>14</v>
      </c>
      <c r="H41" s="11">
        <v>10</v>
      </c>
      <c r="I41" s="11">
        <v>24</v>
      </c>
      <c r="J41" s="11">
        <v>4</v>
      </c>
      <c r="K41" s="11">
        <v>5</v>
      </c>
      <c r="L41" s="11">
        <f t="shared" si="0"/>
        <v>94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5" customFormat="1" ht="12.75" customHeight="1" x14ac:dyDescent="0.2">
      <c r="A42" s="14" t="s">
        <v>134</v>
      </c>
      <c r="B42" s="14" t="s">
        <v>88</v>
      </c>
      <c r="C42" s="14" t="s">
        <v>95</v>
      </c>
      <c r="D42" s="17">
        <v>8443809</v>
      </c>
      <c r="E42" s="17">
        <v>1350000</v>
      </c>
      <c r="F42" s="11">
        <v>22</v>
      </c>
      <c r="G42" s="11">
        <v>9</v>
      </c>
      <c r="H42" s="11">
        <v>7</v>
      </c>
      <c r="I42" s="11">
        <v>20</v>
      </c>
      <c r="J42" s="11">
        <v>0</v>
      </c>
      <c r="K42" s="11">
        <v>4</v>
      </c>
      <c r="L42" s="11">
        <f t="shared" si="0"/>
        <v>62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5" customFormat="1" ht="12.6" customHeight="1" x14ac:dyDescent="0.2">
      <c r="A43" s="14" t="s">
        <v>135</v>
      </c>
      <c r="B43" s="14" t="s">
        <v>62</v>
      </c>
      <c r="C43" s="14" t="s">
        <v>85</v>
      </c>
      <c r="D43" s="17">
        <v>2275000</v>
      </c>
      <c r="E43" s="17">
        <v>500000</v>
      </c>
      <c r="F43" s="11">
        <v>22</v>
      </c>
      <c r="G43" s="11">
        <v>6</v>
      </c>
      <c r="H43" s="11">
        <v>7</v>
      </c>
      <c r="I43" s="11">
        <v>18</v>
      </c>
      <c r="J43" s="11">
        <v>3</v>
      </c>
      <c r="K43" s="11">
        <v>4</v>
      </c>
      <c r="L43" s="11">
        <f t="shared" si="0"/>
        <v>60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5" customFormat="1" ht="12.6" customHeight="1" x14ac:dyDescent="0.2">
      <c r="A44" s="14" t="s">
        <v>136</v>
      </c>
      <c r="B44" s="14" t="s">
        <v>62</v>
      </c>
      <c r="C44" s="14" t="s">
        <v>84</v>
      </c>
      <c r="D44" s="17">
        <v>28750000</v>
      </c>
      <c r="E44" s="17">
        <v>2500000</v>
      </c>
      <c r="F44" s="11">
        <v>20</v>
      </c>
      <c r="G44" s="11">
        <v>8</v>
      </c>
      <c r="H44" s="11">
        <v>6</v>
      </c>
      <c r="I44" s="11">
        <v>17</v>
      </c>
      <c r="J44" s="11">
        <v>3</v>
      </c>
      <c r="K44" s="11">
        <v>4</v>
      </c>
      <c r="L44" s="11">
        <f t="shared" si="0"/>
        <v>58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5" customFormat="1" ht="12.75" customHeight="1" x14ac:dyDescent="0.2">
      <c r="A45" s="14" t="s">
        <v>137</v>
      </c>
      <c r="B45" s="14" t="s">
        <v>89</v>
      </c>
      <c r="C45" s="14" t="s">
        <v>98</v>
      </c>
      <c r="D45" s="17">
        <v>59822868</v>
      </c>
      <c r="E45" s="17">
        <v>3945150</v>
      </c>
      <c r="F45" s="11">
        <v>35</v>
      </c>
      <c r="G45" s="11">
        <v>12</v>
      </c>
      <c r="H45" s="11">
        <v>9</v>
      </c>
      <c r="I45" s="11">
        <v>17</v>
      </c>
      <c r="J45" s="11">
        <v>2</v>
      </c>
      <c r="K45" s="11">
        <v>5</v>
      </c>
      <c r="L45" s="11">
        <f t="shared" si="0"/>
        <v>80</v>
      </c>
      <c r="M45" s="15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5" customFormat="1" ht="12.75" customHeight="1" x14ac:dyDescent="0.2">
      <c r="A46" s="14" t="s">
        <v>138</v>
      </c>
      <c r="B46" s="13" t="s">
        <v>57</v>
      </c>
      <c r="C46" s="14" t="s">
        <v>100</v>
      </c>
      <c r="D46" s="17">
        <v>44640000</v>
      </c>
      <c r="E46" s="17">
        <v>3200000</v>
      </c>
      <c r="F46" s="11">
        <v>34</v>
      </c>
      <c r="G46" s="11">
        <v>13</v>
      </c>
      <c r="H46" s="11">
        <v>5</v>
      </c>
      <c r="I46" s="11">
        <v>22</v>
      </c>
      <c r="J46" s="11">
        <v>2</v>
      </c>
      <c r="K46" s="11">
        <v>4</v>
      </c>
      <c r="L46" s="11">
        <f t="shared" si="0"/>
        <v>80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5" customFormat="1" ht="12.75" customHeight="1" x14ac:dyDescent="0.2">
      <c r="A47" s="13" t="s">
        <v>139</v>
      </c>
      <c r="B47" s="13" t="s">
        <v>59</v>
      </c>
      <c r="C47" s="13" t="s">
        <v>141</v>
      </c>
      <c r="D47" s="16">
        <v>20698525</v>
      </c>
      <c r="E47" s="16">
        <v>2500000</v>
      </c>
      <c r="F47" s="11">
        <v>37</v>
      </c>
      <c r="G47" s="11">
        <v>10</v>
      </c>
      <c r="H47" s="11">
        <v>9</v>
      </c>
      <c r="I47" s="11">
        <v>23</v>
      </c>
      <c r="J47" s="11">
        <v>2</v>
      </c>
      <c r="K47" s="11">
        <v>5</v>
      </c>
      <c r="L47" s="11">
        <f t="shared" si="0"/>
        <v>86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5" customFormat="1" ht="12.75" customHeight="1" x14ac:dyDescent="0.2">
      <c r="A48" s="13" t="s">
        <v>140</v>
      </c>
      <c r="B48" s="13" t="s">
        <v>59</v>
      </c>
      <c r="C48" s="13" t="s">
        <v>81</v>
      </c>
      <c r="D48" s="16">
        <v>2400080</v>
      </c>
      <c r="E48" s="16">
        <v>600000</v>
      </c>
      <c r="F48" s="11">
        <v>20</v>
      </c>
      <c r="G48" s="11">
        <v>7</v>
      </c>
      <c r="H48" s="11">
        <v>5</v>
      </c>
      <c r="I48" s="11">
        <v>17</v>
      </c>
      <c r="J48" s="11">
        <v>2</v>
      </c>
      <c r="K48" s="11">
        <v>4</v>
      </c>
      <c r="L48" s="11">
        <f t="shared" si="0"/>
        <v>55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4:5" x14ac:dyDescent="0.25">
      <c r="D49" s="9">
        <f>SUM(D15:D48)</f>
        <v>812947003</v>
      </c>
      <c r="E49" s="9">
        <f>SUM(E15:E48)</f>
        <v>71957150</v>
      </c>
    </row>
    <row r="50" spans="4:5" x14ac:dyDescent="0.25">
      <c r="E50" s="7"/>
    </row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48" xr:uid="{1627D133-ED6A-4DC7-AE6D-C3289565A3E6}">
      <formula1>40</formula1>
    </dataValidation>
    <dataValidation type="decimal" operator="lessThanOrEqual" allowBlank="1" showInputMessage="1" showErrorMessage="1" error="max. 10" sqref="H15:H48" xr:uid="{840C1480-883F-4721-8B60-FB5D5CEFD79E}">
      <formula1>10</formula1>
    </dataValidation>
    <dataValidation type="decimal" operator="lessThanOrEqual" allowBlank="1" showInputMessage="1" showErrorMessage="1" error="max. 5" sqref="K15:K48" xr:uid="{6D7B0EA4-DCF0-4624-AF7A-DD2E964326B0}">
      <formula1>5</formula1>
    </dataValidation>
    <dataValidation type="decimal" operator="lessThanOrEqual" allowBlank="1" showInputMessage="1" showErrorMessage="1" error="max. 15" sqref="G15:G48 H12:H13" xr:uid="{F20C4A67-D7B2-4268-8F32-996DCCF6EEE6}">
      <formula1>15</formula1>
    </dataValidation>
    <dataValidation type="decimal" operator="lessThanOrEqual" allowBlank="1" showInputMessage="1" showErrorMessage="1" error="max. 25" sqref="I15:I48" xr:uid="{5618D6B3-E9FD-444F-84B1-E8B9175B677A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F5E3A-6371-4756-AD4E-039528AA1372}">
  <dimension ref="A1:BZ50"/>
  <sheetViews>
    <sheetView zoomScale="90" zoomScaleNormal="9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8" ht="38.25" customHeight="1" x14ac:dyDescent="0.25">
      <c r="A1" s="1" t="s">
        <v>24</v>
      </c>
    </row>
    <row r="2" spans="1:78" ht="14.45" customHeight="1" x14ac:dyDescent="0.25">
      <c r="A2" s="3" t="s">
        <v>39</v>
      </c>
      <c r="D2" s="3" t="s">
        <v>21</v>
      </c>
    </row>
    <row r="3" spans="1:78" ht="14.45" customHeight="1" x14ac:dyDescent="0.25">
      <c r="A3" s="3" t="s">
        <v>32</v>
      </c>
      <c r="D3" s="2" t="s">
        <v>28</v>
      </c>
    </row>
    <row r="4" spans="1:78" ht="14.45" customHeight="1" x14ac:dyDescent="0.25">
      <c r="A4" s="3" t="s">
        <v>40</v>
      </c>
      <c r="D4" s="2" t="s">
        <v>29</v>
      </c>
    </row>
    <row r="5" spans="1:78" ht="14.45" customHeight="1" x14ac:dyDescent="0.25">
      <c r="A5" s="3" t="s">
        <v>27</v>
      </c>
      <c r="D5" s="2" t="s">
        <v>30</v>
      </c>
    </row>
    <row r="6" spans="1:78" ht="14.45" customHeight="1" x14ac:dyDescent="0.25">
      <c r="A6" s="2" t="s">
        <v>41</v>
      </c>
      <c r="D6" s="2" t="s">
        <v>31</v>
      </c>
    </row>
    <row r="7" spans="1:78" ht="14.45" customHeight="1" x14ac:dyDescent="0.25">
      <c r="A7" s="8" t="s">
        <v>33</v>
      </c>
    </row>
    <row r="8" spans="1:78" ht="14.45" customHeight="1" x14ac:dyDescent="0.25">
      <c r="D8" s="3" t="s">
        <v>22</v>
      </c>
    </row>
    <row r="9" spans="1:78" ht="52.5" customHeight="1" x14ac:dyDescent="0.25">
      <c r="D9" s="27" t="s">
        <v>25</v>
      </c>
      <c r="E9" s="27"/>
      <c r="F9" s="27"/>
      <c r="G9" s="27"/>
      <c r="H9" s="27"/>
      <c r="I9" s="27"/>
      <c r="J9" s="27"/>
      <c r="K9" s="27"/>
      <c r="L9" s="27"/>
    </row>
    <row r="10" spans="1:78" ht="51" customHeight="1" x14ac:dyDescent="0.25">
      <c r="A10" s="3"/>
      <c r="D10" s="27" t="s">
        <v>26</v>
      </c>
      <c r="E10" s="27"/>
      <c r="F10" s="27"/>
      <c r="G10" s="27"/>
      <c r="H10" s="27"/>
      <c r="I10" s="27"/>
      <c r="J10" s="27"/>
      <c r="K10" s="27"/>
      <c r="L10" s="27"/>
    </row>
    <row r="11" spans="1:78" ht="12.6" customHeight="1" x14ac:dyDescent="0.25">
      <c r="A11" s="3"/>
    </row>
    <row r="12" spans="1:78" ht="26.45" customHeight="1" x14ac:dyDescent="0.25">
      <c r="A12" s="28" t="s">
        <v>0</v>
      </c>
      <c r="B12" s="28" t="s">
        <v>1</v>
      </c>
      <c r="C12" s="28" t="s">
        <v>16</v>
      </c>
      <c r="D12" s="28" t="s">
        <v>11</v>
      </c>
      <c r="E12" s="29" t="s">
        <v>2</v>
      </c>
      <c r="F12" s="28" t="s">
        <v>13</v>
      </c>
      <c r="G12" s="28" t="s">
        <v>34</v>
      </c>
      <c r="H12" s="28" t="s">
        <v>12</v>
      </c>
      <c r="I12" s="28" t="s">
        <v>35</v>
      </c>
      <c r="J12" s="28" t="s">
        <v>36</v>
      </c>
      <c r="K12" s="28" t="s">
        <v>37</v>
      </c>
      <c r="L12" s="28" t="s">
        <v>3</v>
      </c>
    </row>
    <row r="13" spans="1:78" ht="59.45" customHeight="1" x14ac:dyDescent="0.25">
      <c r="A13" s="28"/>
      <c r="B13" s="28"/>
      <c r="C13" s="28"/>
      <c r="D13" s="28"/>
      <c r="E13" s="29"/>
      <c r="F13" s="28"/>
      <c r="G13" s="28"/>
      <c r="H13" s="28"/>
      <c r="I13" s="28"/>
      <c r="J13" s="28"/>
      <c r="K13" s="28"/>
      <c r="L13" s="28"/>
    </row>
    <row r="14" spans="1:78" ht="29.1" customHeight="1" x14ac:dyDescent="0.25">
      <c r="A14" s="28"/>
      <c r="B14" s="28"/>
      <c r="C14" s="28"/>
      <c r="D14" s="28"/>
      <c r="E14" s="29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8" s="5" customFormat="1" ht="12.75" customHeight="1" x14ac:dyDescent="0.2">
      <c r="A15" s="13" t="s">
        <v>107</v>
      </c>
      <c r="B15" s="13" t="s">
        <v>44</v>
      </c>
      <c r="C15" s="13" t="s">
        <v>65</v>
      </c>
      <c r="D15" s="16">
        <v>35233825</v>
      </c>
      <c r="E15" s="16">
        <v>2300000</v>
      </c>
      <c r="F15" s="11">
        <v>20</v>
      </c>
      <c r="G15" s="11">
        <v>4</v>
      </c>
      <c r="H15" s="11">
        <v>5</v>
      </c>
      <c r="I15" s="11">
        <v>12</v>
      </c>
      <c r="J15" s="11">
        <v>2</v>
      </c>
      <c r="K15" s="11">
        <v>3</v>
      </c>
      <c r="L15" s="11">
        <f t="shared" ref="L15:L48" si="0">SUM(F15:K15)</f>
        <v>46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5" customFormat="1" ht="12.75" customHeight="1" x14ac:dyDescent="0.2">
      <c r="A16" s="13" t="s">
        <v>108</v>
      </c>
      <c r="B16" s="13" t="s">
        <v>42</v>
      </c>
      <c r="C16" s="13" t="s">
        <v>63</v>
      </c>
      <c r="D16" s="16">
        <v>1091591</v>
      </c>
      <c r="E16" s="16">
        <v>500000</v>
      </c>
      <c r="F16" s="11">
        <v>37</v>
      </c>
      <c r="G16" s="11">
        <v>12</v>
      </c>
      <c r="H16" s="11">
        <v>8</v>
      </c>
      <c r="I16" s="11">
        <v>23</v>
      </c>
      <c r="J16" s="11">
        <v>0</v>
      </c>
      <c r="K16" s="11">
        <v>5</v>
      </c>
      <c r="L16" s="11">
        <f t="shared" si="0"/>
        <v>85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5" customFormat="1" ht="12.75" customHeight="1" x14ac:dyDescent="0.2">
      <c r="A17" s="13" t="s">
        <v>109</v>
      </c>
      <c r="B17" s="13" t="s">
        <v>43</v>
      </c>
      <c r="C17" s="13" t="s">
        <v>64</v>
      </c>
      <c r="D17" s="16">
        <v>21000000</v>
      </c>
      <c r="E17" s="16">
        <v>2900000</v>
      </c>
      <c r="F17" s="11">
        <v>32</v>
      </c>
      <c r="G17" s="11">
        <v>7</v>
      </c>
      <c r="H17" s="11">
        <v>9</v>
      </c>
      <c r="I17" s="11">
        <v>22</v>
      </c>
      <c r="J17" s="11">
        <v>3</v>
      </c>
      <c r="K17" s="11">
        <v>5</v>
      </c>
      <c r="L17" s="11">
        <f t="shared" si="0"/>
        <v>78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5" customFormat="1" ht="12.75" customHeight="1" x14ac:dyDescent="0.2">
      <c r="A18" s="13" t="s">
        <v>110</v>
      </c>
      <c r="B18" s="13" t="s">
        <v>45</v>
      </c>
      <c r="C18" s="13" t="s">
        <v>66</v>
      </c>
      <c r="D18" s="16">
        <v>7576900</v>
      </c>
      <c r="E18" s="16">
        <v>1350000</v>
      </c>
      <c r="F18" s="11">
        <v>33</v>
      </c>
      <c r="G18" s="11">
        <v>12</v>
      </c>
      <c r="H18" s="11">
        <v>8</v>
      </c>
      <c r="I18" s="11">
        <v>23</v>
      </c>
      <c r="J18" s="11">
        <v>0</v>
      </c>
      <c r="K18" s="11">
        <v>5</v>
      </c>
      <c r="L18" s="11">
        <f t="shared" si="0"/>
        <v>81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5" customFormat="1" ht="12.75" customHeight="1" x14ac:dyDescent="0.2">
      <c r="A19" s="13" t="s">
        <v>111</v>
      </c>
      <c r="B19" s="13" t="s">
        <v>46</v>
      </c>
      <c r="C19" s="13" t="s">
        <v>67</v>
      </c>
      <c r="D19" s="16">
        <v>6759624</v>
      </c>
      <c r="E19" s="16">
        <v>960000</v>
      </c>
      <c r="F19" s="11">
        <v>32</v>
      </c>
      <c r="G19" s="11">
        <v>10</v>
      </c>
      <c r="H19" s="11">
        <v>8</v>
      </c>
      <c r="I19" s="11">
        <v>16</v>
      </c>
      <c r="J19" s="11">
        <v>4</v>
      </c>
      <c r="K19" s="11">
        <v>1</v>
      </c>
      <c r="L19" s="11">
        <f t="shared" si="0"/>
        <v>71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5" customFormat="1" x14ac:dyDescent="0.2">
      <c r="A20" s="13" t="s">
        <v>112</v>
      </c>
      <c r="B20" s="13" t="s">
        <v>49</v>
      </c>
      <c r="C20" s="13" t="s">
        <v>70</v>
      </c>
      <c r="D20" s="16">
        <v>39191590</v>
      </c>
      <c r="E20" s="16">
        <v>2900000</v>
      </c>
      <c r="F20" s="11">
        <v>28</v>
      </c>
      <c r="G20" s="11">
        <v>6</v>
      </c>
      <c r="H20" s="11">
        <v>9</v>
      </c>
      <c r="I20" s="11">
        <v>18</v>
      </c>
      <c r="J20" s="11">
        <v>2</v>
      </c>
      <c r="K20" s="11">
        <v>4</v>
      </c>
      <c r="L20" s="11">
        <f t="shared" si="0"/>
        <v>67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5" customFormat="1" ht="12.75" customHeight="1" x14ac:dyDescent="0.2">
      <c r="A21" s="13" t="s">
        <v>113</v>
      </c>
      <c r="B21" s="13" t="s">
        <v>51</v>
      </c>
      <c r="C21" s="13" t="s">
        <v>72</v>
      </c>
      <c r="D21" s="16">
        <v>28375000</v>
      </c>
      <c r="E21" s="16">
        <v>3400000</v>
      </c>
      <c r="F21" s="11">
        <v>34</v>
      </c>
      <c r="G21" s="11">
        <v>11</v>
      </c>
      <c r="H21" s="11">
        <v>9</v>
      </c>
      <c r="I21" s="11">
        <v>21</v>
      </c>
      <c r="J21" s="11">
        <v>5</v>
      </c>
      <c r="K21" s="11">
        <v>4</v>
      </c>
      <c r="L21" s="11">
        <f t="shared" si="0"/>
        <v>84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5" customFormat="1" ht="12.75" customHeight="1" x14ac:dyDescent="0.2">
      <c r="A22" s="13" t="s">
        <v>114</v>
      </c>
      <c r="B22" s="13" t="s">
        <v>50</v>
      </c>
      <c r="C22" s="13" t="s">
        <v>71</v>
      </c>
      <c r="D22" s="16">
        <v>55975336</v>
      </c>
      <c r="E22" s="16">
        <v>2800000</v>
      </c>
      <c r="F22" s="11">
        <v>28</v>
      </c>
      <c r="G22" s="11">
        <v>8</v>
      </c>
      <c r="H22" s="11">
        <v>7</v>
      </c>
      <c r="I22" s="11">
        <v>21</v>
      </c>
      <c r="J22" s="11">
        <v>0</v>
      </c>
      <c r="K22" s="11">
        <v>4</v>
      </c>
      <c r="L22" s="11">
        <f t="shared" si="0"/>
        <v>68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5" customFormat="1" ht="13.5" customHeight="1" x14ac:dyDescent="0.2">
      <c r="A23" s="13" t="s">
        <v>115</v>
      </c>
      <c r="B23" s="13" t="s">
        <v>52</v>
      </c>
      <c r="C23" s="13" t="s">
        <v>73</v>
      </c>
      <c r="D23" s="16">
        <v>12381437</v>
      </c>
      <c r="E23" s="16">
        <v>2300000</v>
      </c>
      <c r="F23" s="11">
        <v>33</v>
      </c>
      <c r="G23" s="11">
        <v>11</v>
      </c>
      <c r="H23" s="11">
        <v>9</v>
      </c>
      <c r="I23" s="11">
        <v>19</v>
      </c>
      <c r="J23" s="11">
        <v>5</v>
      </c>
      <c r="K23" s="11">
        <v>4</v>
      </c>
      <c r="L23" s="11">
        <f t="shared" si="0"/>
        <v>81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5" customFormat="1" ht="12.75" customHeight="1" x14ac:dyDescent="0.2">
      <c r="A24" s="13" t="s">
        <v>116</v>
      </c>
      <c r="B24" s="13" t="s">
        <v>54</v>
      </c>
      <c r="C24" s="13" t="s">
        <v>75</v>
      </c>
      <c r="D24" s="16">
        <v>11929968</v>
      </c>
      <c r="E24" s="16">
        <v>2100000</v>
      </c>
      <c r="F24" s="11">
        <v>35</v>
      </c>
      <c r="G24" s="11">
        <v>6</v>
      </c>
      <c r="H24" s="11">
        <v>6</v>
      </c>
      <c r="I24" s="11">
        <v>14</v>
      </c>
      <c r="J24" s="11">
        <v>1</v>
      </c>
      <c r="K24" s="11">
        <v>3</v>
      </c>
      <c r="L24" s="11">
        <f t="shared" si="0"/>
        <v>65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5" customFormat="1" ht="12.75" customHeight="1" x14ac:dyDescent="0.2">
      <c r="A25" s="13" t="s">
        <v>117</v>
      </c>
      <c r="B25" s="13" t="s">
        <v>53</v>
      </c>
      <c r="C25" s="13" t="s">
        <v>74</v>
      </c>
      <c r="D25" s="16">
        <v>33600000</v>
      </c>
      <c r="E25" s="16">
        <v>4000000</v>
      </c>
      <c r="F25" s="11">
        <v>30</v>
      </c>
      <c r="G25" s="11">
        <v>9</v>
      </c>
      <c r="H25" s="11">
        <v>7</v>
      </c>
      <c r="I25" s="11">
        <v>19</v>
      </c>
      <c r="J25" s="11">
        <v>4</v>
      </c>
      <c r="K25" s="11">
        <v>3</v>
      </c>
      <c r="L25" s="11">
        <f t="shared" si="0"/>
        <v>72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5" customFormat="1" ht="12.75" customHeight="1" x14ac:dyDescent="0.2">
      <c r="A26" s="13" t="s">
        <v>118</v>
      </c>
      <c r="B26" s="13" t="s">
        <v>56</v>
      </c>
      <c r="C26" s="13" t="s">
        <v>77</v>
      </c>
      <c r="D26" s="16">
        <v>7303000</v>
      </c>
      <c r="E26" s="16">
        <v>970000</v>
      </c>
      <c r="F26" s="11">
        <v>22</v>
      </c>
      <c r="G26" s="11">
        <v>6</v>
      </c>
      <c r="H26" s="11">
        <v>7</v>
      </c>
      <c r="I26" s="11">
        <v>12</v>
      </c>
      <c r="J26" s="11">
        <v>3</v>
      </c>
      <c r="K26" s="11">
        <v>4</v>
      </c>
      <c r="L26" s="11">
        <f t="shared" si="0"/>
        <v>54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5" customFormat="1" ht="12.75" customHeight="1" x14ac:dyDescent="0.2">
      <c r="A27" s="13" t="s">
        <v>119</v>
      </c>
      <c r="B27" s="13" t="s">
        <v>57</v>
      </c>
      <c r="C27" s="13" t="s">
        <v>78</v>
      </c>
      <c r="D27" s="16">
        <v>6885000</v>
      </c>
      <c r="E27" s="16">
        <v>1400000</v>
      </c>
      <c r="F27" s="11">
        <v>35</v>
      </c>
      <c r="G27" s="11">
        <v>11</v>
      </c>
      <c r="H27" s="11">
        <v>8</v>
      </c>
      <c r="I27" s="11">
        <v>20</v>
      </c>
      <c r="J27" s="11">
        <v>2</v>
      </c>
      <c r="K27" s="11">
        <v>4</v>
      </c>
      <c r="L27" s="11">
        <f t="shared" si="0"/>
        <v>80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5" customFormat="1" x14ac:dyDescent="0.2">
      <c r="A28" s="13" t="s">
        <v>120</v>
      </c>
      <c r="B28" s="13" t="s">
        <v>47</v>
      </c>
      <c r="C28" s="13" t="s">
        <v>68</v>
      </c>
      <c r="D28" s="16">
        <v>50946165</v>
      </c>
      <c r="E28" s="16">
        <v>2700000</v>
      </c>
      <c r="F28" s="11">
        <v>25</v>
      </c>
      <c r="G28" s="11">
        <v>7</v>
      </c>
      <c r="H28" s="11">
        <v>8</v>
      </c>
      <c r="I28" s="11">
        <v>14</v>
      </c>
      <c r="J28" s="11">
        <v>3</v>
      </c>
      <c r="K28" s="11">
        <v>4</v>
      </c>
      <c r="L28" s="11">
        <f t="shared" si="0"/>
        <v>61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5" customFormat="1" ht="12.75" customHeight="1" x14ac:dyDescent="0.2">
      <c r="A29" s="13" t="s">
        <v>121</v>
      </c>
      <c r="B29" s="13" t="s">
        <v>61</v>
      </c>
      <c r="C29" s="13" t="s">
        <v>83</v>
      </c>
      <c r="D29" s="16">
        <v>50715232</v>
      </c>
      <c r="E29" s="16">
        <v>3800000</v>
      </c>
      <c r="F29" s="11">
        <v>37</v>
      </c>
      <c r="G29" s="11">
        <v>13</v>
      </c>
      <c r="H29" s="11">
        <v>9</v>
      </c>
      <c r="I29" s="11">
        <v>22</v>
      </c>
      <c r="J29" s="11">
        <v>5</v>
      </c>
      <c r="K29" s="11">
        <v>5</v>
      </c>
      <c r="L29" s="11">
        <f t="shared" si="0"/>
        <v>91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5" customFormat="1" ht="12.75" customHeight="1" x14ac:dyDescent="0.2">
      <c r="A30" s="13" t="s">
        <v>122</v>
      </c>
      <c r="B30" s="13" t="s">
        <v>60</v>
      </c>
      <c r="C30" s="13" t="s">
        <v>82</v>
      </c>
      <c r="D30" s="16">
        <v>8302860</v>
      </c>
      <c r="E30" s="16">
        <v>650000</v>
      </c>
      <c r="F30" s="11">
        <v>26</v>
      </c>
      <c r="G30" s="11">
        <v>9</v>
      </c>
      <c r="H30" s="11">
        <v>8</v>
      </c>
      <c r="I30" s="11">
        <v>20</v>
      </c>
      <c r="J30" s="11">
        <v>3</v>
      </c>
      <c r="K30" s="11">
        <v>4</v>
      </c>
      <c r="L30" s="11">
        <f t="shared" si="0"/>
        <v>70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5" customFormat="1" ht="12.75" customHeight="1" x14ac:dyDescent="0.2">
      <c r="A31" s="13" t="s">
        <v>123</v>
      </c>
      <c r="B31" s="13" t="s">
        <v>58</v>
      </c>
      <c r="C31" s="13" t="s">
        <v>80</v>
      </c>
      <c r="D31" s="16">
        <v>1250000</v>
      </c>
      <c r="E31" s="16">
        <v>350000</v>
      </c>
      <c r="F31" s="11">
        <v>25</v>
      </c>
      <c r="G31" s="11">
        <v>6</v>
      </c>
      <c r="H31" s="11">
        <v>6</v>
      </c>
      <c r="I31" s="11">
        <v>15</v>
      </c>
      <c r="J31" s="11">
        <v>2</v>
      </c>
      <c r="K31" s="11">
        <v>3</v>
      </c>
      <c r="L31" s="11">
        <f t="shared" si="0"/>
        <v>57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5" customFormat="1" ht="12.75" customHeight="1" x14ac:dyDescent="0.2">
      <c r="A32" s="13" t="s">
        <v>124</v>
      </c>
      <c r="B32" s="13" t="s">
        <v>58</v>
      </c>
      <c r="C32" s="13" t="s">
        <v>79</v>
      </c>
      <c r="D32" s="16">
        <v>4435000</v>
      </c>
      <c r="E32" s="16">
        <v>950000</v>
      </c>
      <c r="F32" s="11">
        <v>12</v>
      </c>
      <c r="G32" s="11">
        <v>5</v>
      </c>
      <c r="H32" s="11">
        <v>5</v>
      </c>
      <c r="I32" s="11">
        <v>8</v>
      </c>
      <c r="J32" s="11">
        <v>2</v>
      </c>
      <c r="K32" s="11">
        <v>2</v>
      </c>
      <c r="L32" s="11">
        <f t="shared" si="0"/>
        <v>34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5" customFormat="1" x14ac:dyDescent="0.2">
      <c r="A33" s="14" t="s">
        <v>125</v>
      </c>
      <c r="B33" s="14" t="s">
        <v>86</v>
      </c>
      <c r="C33" s="14" t="s">
        <v>97</v>
      </c>
      <c r="D33" s="17">
        <v>35035000</v>
      </c>
      <c r="E33" s="17">
        <v>3000000</v>
      </c>
      <c r="F33" s="11">
        <v>25</v>
      </c>
      <c r="G33" s="11">
        <v>5</v>
      </c>
      <c r="H33" s="11">
        <v>9</v>
      </c>
      <c r="I33" s="11">
        <v>19</v>
      </c>
      <c r="J33" s="11">
        <v>4</v>
      </c>
      <c r="K33" s="11">
        <v>5</v>
      </c>
      <c r="L33" s="11">
        <f t="shared" si="0"/>
        <v>67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5" customFormat="1" ht="12.75" customHeight="1" x14ac:dyDescent="0.2">
      <c r="A34" s="13" t="s">
        <v>126</v>
      </c>
      <c r="B34" s="13" t="s">
        <v>55</v>
      </c>
      <c r="C34" s="13" t="s">
        <v>76</v>
      </c>
      <c r="D34" s="16">
        <v>46676144</v>
      </c>
      <c r="E34" s="16">
        <v>3000000</v>
      </c>
      <c r="F34" s="11">
        <v>8</v>
      </c>
      <c r="G34" s="11">
        <v>3</v>
      </c>
      <c r="H34" s="11">
        <v>6</v>
      </c>
      <c r="I34" s="11">
        <v>14</v>
      </c>
      <c r="J34" s="11">
        <v>4</v>
      </c>
      <c r="K34" s="11">
        <v>3</v>
      </c>
      <c r="L34" s="11">
        <f t="shared" si="0"/>
        <v>38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5" customFormat="1" ht="12.75" customHeight="1" x14ac:dyDescent="0.2">
      <c r="A35" s="14" t="s">
        <v>127</v>
      </c>
      <c r="B35" s="14" t="s">
        <v>86</v>
      </c>
      <c r="C35" s="14" t="s">
        <v>93</v>
      </c>
      <c r="D35" s="17">
        <v>43159182</v>
      </c>
      <c r="E35" s="17">
        <v>3000000</v>
      </c>
      <c r="F35" s="11">
        <v>31</v>
      </c>
      <c r="G35" s="11">
        <v>10</v>
      </c>
      <c r="H35" s="11">
        <v>9</v>
      </c>
      <c r="I35" s="11">
        <v>22</v>
      </c>
      <c r="J35" s="11">
        <v>4</v>
      </c>
      <c r="K35" s="11">
        <v>5</v>
      </c>
      <c r="L35" s="11">
        <f t="shared" si="0"/>
        <v>81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5" customFormat="1" ht="12.75" customHeight="1" x14ac:dyDescent="0.2">
      <c r="A36" s="14" t="s">
        <v>128</v>
      </c>
      <c r="B36" s="14" t="s">
        <v>90</v>
      </c>
      <c r="C36" s="14" t="s">
        <v>99</v>
      </c>
      <c r="D36" s="17">
        <v>39930048</v>
      </c>
      <c r="E36" s="17">
        <v>3360000</v>
      </c>
      <c r="F36" s="11">
        <v>26</v>
      </c>
      <c r="G36" s="11">
        <v>7</v>
      </c>
      <c r="H36" s="11">
        <v>8</v>
      </c>
      <c r="I36" s="11">
        <v>22</v>
      </c>
      <c r="J36" s="11">
        <v>4</v>
      </c>
      <c r="K36" s="11">
        <v>5</v>
      </c>
      <c r="L36" s="11">
        <f t="shared" si="0"/>
        <v>72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5" customFormat="1" ht="12.75" customHeight="1" x14ac:dyDescent="0.2">
      <c r="A37" s="14" t="s">
        <v>129</v>
      </c>
      <c r="B37" s="14" t="s">
        <v>55</v>
      </c>
      <c r="C37" s="14" t="s">
        <v>96</v>
      </c>
      <c r="D37" s="17">
        <v>28151520</v>
      </c>
      <c r="E37" s="17">
        <v>2250000</v>
      </c>
      <c r="F37" s="11">
        <v>18</v>
      </c>
      <c r="G37" s="11">
        <v>6</v>
      </c>
      <c r="H37" s="11">
        <v>7</v>
      </c>
      <c r="I37" s="11">
        <v>14</v>
      </c>
      <c r="J37" s="11">
        <v>4</v>
      </c>
      <c r="K37" s="11">
        <v>4</v>
      </c>
      <c r="L37" s="11">
        <f t="shared" si="0"/>
        <v>53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5" customFormat="1" ht="12.75" customHeight="1" x14ac:dyDescent="0.2">
      <c r="A38" s="14" t="s">
        <v>130</v>
      </c>
      <c r="B38" s="14" t="s">
        <v>91</v>
      </c>
      <c r="C38" s="14" t="s">
        <v>101</v>
      </c>
      <c r="D38" s="17">
        <v>8257377</v>
      </c>
      <c r="E38" s="17">
        <v>1252000</v>
      </c>
      <c r="F38" s="11">
        <v>28</v>
      </c>
      <c r="G38" s="11">
        <v>9</v>
      </c>
      <c r="H38" s="11">
        <v>8</v>
      </c>
      <c r="I38" s="11">
        <v>17</v>
      </c>
      <c r="J38" s="11">
        <v>5</v>
      </c>
      <c r="K38" s="11">
        <v>5</v>
      </c>
      <c r="L38" s="11">
        <f t="shared" si="0"/>
        <v>72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5" customFormat="1" ht="12.75" customHeight="1" x14ac:dyDescent="0.2">
      <c r="A39" s="13" t="s">
        <v>131</v>
      </c>
      <c r="B39" s="13" t="s">
        <v>48</v>
      </c>
      <c r="C39" s="13" t="s">
        <v>69</v>
      </c>
      <c r="D39" s="16">
        <v>3181436</v>
      </c>
      <c r="E39" s="16">
        <v>620000</v>
      </c>
      <c r="F39" s="11">
        <v>29</v>
      </c>
      <c r="G39" s="11">
        <v>9</v>
      </c>
      <c r="H39" s="11">
        <v>7</v>
      </c>
      <c r="I39" s="11">
        <v>19</v>
      </c>
      <c r="J39" s="11">
        <v>3</v>
      </c>
      <c r="K39" s="11">
        <v>3</v>
      </c>
      <c r="L39" s="11">
        <f t="shared" si="0"/>
        <v>70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5" customFormat="1" ht="12.75" customHeight="1" x14ac:dyDescent="0.2">
      <c r="A40" s="14" t="s">
        <v>132</v>
      </c>
      <c r="B40" s="14" t="s">
        <v>87</v>
      </c>
      <c r="C40" s="14" t="s">
        <v>94</v>
      </c>
      <c r="D40" s="17">
        <v>53903236</v>
      </c>
      <c r="E40" s="17">
        <v>3520000</v>
      </c>
      <c r="F40" s="11">
        <v>29</v>
      </c>
      <c r="G40" s="11">
        <v>7</v>
      </c>
      <c r="H40" s="11">
        <v>8</v>
      </c>
      <c r="I40" s="11">
        <v>21</v>
      </c>
      <c r="J40" s="11">
        <v>3</v>
      </c>
      <c r="K40" s="11">
        <v>4</v>
      </c>
      <c r="L40" s="11">
        <f t="shared" si="0"/>
        <v>72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5" customFormat="1" x14ac:dyDescent="0.2">
      <c r="A41" s="14" t="s">
        <v>133</v>
      </c>
      <c r="B41" s="14" t="s">
        <v>92</v>
      </c>
      <c r="C41" s="14" t="s">
        <v>102</v>
      </c>
      <c r="D41" s="17">
        <v>4670250</v>
      </c>
      <c r="E41" s="17">
        <v>1030000</v>
      </c>
      <c r="F41" s="11">
        <v>34</v>
      </c>
      <c r="G41" s="11">
        <v>8</v>
      </c>
      <c r="H41" s="11">
        <v>10</v>
      </c>
      <c r="I41" s="11">
        <v>21</v>
      </c>
      <c r="J41" s="11">
        <v>4</v>
      </c>
      <c r="K41" s="11">
        <v>5</v>
      </c>
      <c r="L41" s="11">
        <f t="shared" si="0"/>
        <v>82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5" customFormat="1" ht="12.75" customHeight="1" x14ac:dyDescent="0.2">
      <c r="A42" s="14" t="s">
        <v>134</v>
      </c>
      <c r="B42" s="14" t="s">
        <v>88</v>
      </c>
      <c r="C42" s="14" t="s">
        <v>95</v>
      </c>
      <c r="D42" s="17">
        <v>8443809</v>
      </c>
      <c r="E42" s="17">
        <v>1350000</v>
      </c>
      <c r="F42" s="11">
        <v>24</v>
      </c>
      <c r="G42" s="11">
        <v>8</v>
      </c>
      <c r="H42" s="11">
        <v>7</v>
      </c>
      <c r="I42" s="11">
        <v>20</v>
      </c>
      <c r="J42" s="11">
        <v>0</v>
      </c>
      <c r="K42" s="11">
        <v>4</v>
      </c>
      <c r="L42" s="11">
        <f t="shared" si="0"/>
        <v>63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5" customFormat="1" ht="12.6" customHeight="1" x14ac:dyDescent="0.2">
      <c r="A43" s="14" t="s">
        <v>135</v>
      </c>
      <c r="B43" s="14" t="s">
        <v>62</v>
      </c>
      <c r="C43" s="14" t="s">
        <v>85</v>
      </c>
      <c r="D43" s="17">
        <v>2275000</v>
      </c>
      <c r="E43" s="17">
        <v>500000</v>
      </c>
      <c r="F43" s="11">
        <v>20</v>
      </c>
      <c r="G43" s="11">
        <v>6</v>
      </c>
      <c r="H43" s="11">
        <v>7</v>
      </c>
      <c r="I43" s="11">
        <v>18</v>
      </c>
      <c r="J43" s="11">
        <v>3</v>
      </c>
      <c r="K43" s="11">
        <v>4</v>
      </c>
      <c r="L43" s="11">
        <f t="shared" si="0"/>
        <v>58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5" customFormat="1" ht="12.6" customHeight="1" x14ac:dyDescent="0.2">
      <c r="A44" s="14" t="s">
        <v>136</v>
      </c>
      <c r="B44" s="14" t="s">
        <v>62</v>
      </c>
      <c r="C44" s="14" t="s">
        <v>84</v>
      </c>
      <c r="D44" s="17">
        <v>28750000</v>
      </c>
      <c r="E44" s="17">
        <v>2500000</v>
      </c>
      <c r="F44" s="11">
        <v>20</v>
      </c>
      <c r="G44" s="11">
        <v>6</v>
      </c>
      <c r="H44" s="11">
        <v>6</v>
      </c>
      <c r="I44" s="11">
        <v>17</v>
      </c>
      <c r="J44" s="11">
        <v>3</v>
      </c>
      <c r="K44" s="11">
        <v>4</v>
      </c>
      <c r="L44" s="11">
        <f t="shared" si="0"/>
        <v>56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5" customFormat="1" ht="12.75" customHeight="1" x14ac:dyDescent="0.2">
      <c r="A45" s="14" t="s">
        <v>137</v>
      </c>
      <c r="B45" s="14" t="s">
        <v>89</v>
      </c>
      <c r="C45" s="14" t="s">
        <v>98</v>
      </c>
      <c r="D45" s="17">
        <v>59822868</v>
      </c>
      <c r="E45" s="17">
        <v>3945150</v>
      </c>
      <c r="F45" s="11">
        <v>39</v>
      </c>
      <c r="G45" s="11">
        <v>8</v>
      </c>
      <c r="H45" s="11">
        <v>10</v>
      </c>
      <c r="I45" s="11">
        <v>15</v>
      </c>
      <c r="J45" s="11">
        <v>2</v>
      </c>
      <c r="K45" s="11">
        <v>5</v>
      </c>
      <c r="L45" s="11">
        <f t="shared" si="0"/>
        <v>79</v>
      </c>
      <c r="M45" s="15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5" customFormat="1" ht="12.75" customHeight="1" x14ac:dyDescent="0.2">
      <c r="A46" s="14" t="s">
        <v>138</v>
      </c>
      <c r="B46" s="13" t="s">
        <v>57</v>
      </c>
      <c r="C46" s="14" t="s">
        <v>100</v>
      </c>
      <c r="D46" s="17">
        <v>44640000</v>
      </c>
      <c r="E46" s="17">
        <v>3200000</v>
      </c>
      <c r="F46" s="11">
        <v>38</v>
      </c>
      <c r="G46" s="11">
        <v>11</v>
      </c>
      <c r="H46" s="11">
        <v>5</v>
      </c>
      <c r="I46" s="11">
        <v>21</v>
      </c>
      <c r="J46" s="11">
        <v>2</v>
      </c>
      <c r="K46" s="11">
        <v>4</v>
      </c>
      <c r="L46" s="11">
        <f t="shared" si="0"/>
        <v>81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5" customFormat="1" ht="12.75" customHeight="1" x14ac:dyDescent="0.2">
      <c r="A47" s="13" t="s">
        <v>139</v>
      </c>
      <c r="B47" s="13" t="s">
        <v>59</v>
      </c>
      <c r="C47" s="13" t="s">
        <v>141</v>
      </c>
      <c r="D47" s="16">
        <v>20698525</v>
      </c>
      <c r="E47" s="16">
        <v>2500000</v>
      </c>
      <c r="F47" s="11">
        <v>34</v>
      </c>
      <c r="G47" s="11">
        <v>9</v>
      </c>
      <c r="H47" s="11">
        <v>9</v>
      </c>
      <c r="I47" s="11">
        <v>23</v>
      </c>
      <c r="J47" s="11">
        <v>2</v>
      </c>
      <c r="K47" s="11">
        <v>5</v>
      </c>
      <c r="L47" s="11">
        <f t="shared" si="0"/>
        <v>82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5" customFormat="1" ht="12.75" customHeight="1" x14ac:dyDescent="0.2">
      <c r="A48" s="13" t="s">
        <v>140</v>
      </c>
      <c r="B48" s="13" t="s">
        <v>59</v>
      </c>
      <c r="C48" s="13" t="s">
        <v>81</v>
      </c>
      <c r="D48" s="16">
        <v>2400080</v>
      </c>
      <c r="E48" s="16">
        <v>600000</v>
      </c>
      <c r="F48" s="11">
        <v>14</v>
      </c>
      <c r="G48" s="11">
        <v>6</v>
      </c>
      <c r="H48" s="11">
        <v>5</v>
      </c>
      <c r="I48" s="11">
        <v>17</v>
      </c>
      <c r="J48" s="11">
        <v>2</v>
      </c>
      <c r="K48" s="11">
        <v>4</v>
      </c>
      <c r="L48" s="11">
        <f t="shared" si="0"/>
        <v>48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4:5" x14ac:dyDescent="0.25">
      <c r="D49" s="9">
        <f>SUM(D15:D48)</f>
        <v>812947003</v>
      </c>
      <c r="E49" s="9">
        <f>SUM(E15:E48)</f>
        <v>71957150</v>
      </c>
    </row>
    <row r="50" spans="4:5" x14ac:dyDescent="0.25">
      <c r="E50" s="7"/>
    </row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48" xr:uid="{690D0F4D-5DA2-4D7C-8046-DA64F2DBAB1D}">
      <formula1>40</formula1>
    </dataValidation>
    <dataValidation type="decimal" operator="lessThanOrEqual" allowBlank="1" showInputMessage="1" showErrorMessage="1" error="max. 10" sqref="H15:H48" xr:uid="{BD3DF840-A20E-4BC1-BBC2-77DE053DBDFB}">
      <formula1>10</formula1>
    </dataValidation>
    <dataValidation type="decimal" operator="lessThanOrEqual" allowBlank="1" showInputMessage="1" showErrorMessage="1" error="max. 5" sqref="K15:K48" xr:uid="{ADD4CD2E-1B0C-43C3-BC9C-F057CA1A7E8F}">
      <formula1>5</formula1>
    </dataValidation>
    <dataValidation type="decimal" operator="lessThanOrEqual" allowBlank="1" showInputMessage="1" showErrorMessage="1" error="max. 15" sqref="G15:G48 H12:H13" xr:uid="{D9D6C5A8-AE13-439F-BC40-88F282853B5C}">
      <formula1>15</formula1>
    </dataValidation>
    <dataValidation type="decimal" operator="lessThanOrEqual" allowBlank="1" showInputMessage="1" showErrorMessage="1" error="max. 25" sqref="I15:I48" xr:uid="{8C208817-DB5F-4E0D-949C-963CA5DB6551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87DD-2388-4BC7-9967-71218AA24929}">
  <dimension ref="A1:BZ50"/>
  <sheetViews>
    <sheetView zoomScale="90" zoomScaleNormal="9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8" ht="38.25" customHeight="1" x14ac:dyDescent="0.25">
      <c r="A1" s="1" t="s">
        <v>24</v>
      </c>
    </row>
    <row r="2" spans="1:78" ht="14.45" customHeight="1" x14ac:dyDescent="0.25">
      <c r="A2" s="3" t="s">
        <v>39</v>
      </c>
      <c r="D2" s="3" t="s">
        <v>21</v>
      </c>
    </row>
    <row r="3" spans="1:78" ht="14.45" customHeight="1" x14ac:dyDescent="0.25">
      <c r="A3" s="3" t="s">
        <v>32</v>
      </c>
      <c r="D3" s="2" t="s">
        <v>28</v>
      </c>
    </row>
    <row r="4" spans="1:78" ht="14.45" customHeight="1" x14ac:dyDescent="0.25">
      <c r="A4" s="3" t="s">
        <v>40</v>
      </c>
      <c r="D4" s="2" t="s">
        <v>29</v>
      </c>
    </row>
    <row r="5" spans="1:78" ht="14.45" customHeight="1" x14ac:dyDescent="0.25">
      <c r="A5" s="3" t="s">
        <v>27</v>
      </c>
      <c r="D5" s="2" t="s">
        <v>30</v>
      </c>
    </row>
    <row r="6" spans="1:78" ht="14.45" customHeight="1" x14ac:dyDescent="0.25">
      <c r="A6" s="2" t="s">
        <v>41</v>
      </c>
      <c r="D6" s="2" t="s">
        <v>31</v>
      </c>
    </row>
    <row r="7" spans="1:78" ht="14.45" customHeight="1" x14ac:dyDescent="0.25">
      <c r="A7" s="8" t="s">
        <v>33</v>
      </c>
    </row>
    <row r="8" spans="1:78" ht="14.45" customHeight="1" x14ac:dyDescent="0.25">
      <c r="D8" s="3" t="s">
        <v>22</v>
      </c>
    </row>
    <row r="9" spans="1:78" ht="52.5" customHeight="1" x14ac:dyDescent="0.25">
      <c r="D9" s="27" t="s">
        <v>25</v>
      </c>
      <c r="E9" s="27"/>
      <c r="F9" s="27"/>
      <c r="G9" s="27"/>
      <c r="H9" s="27"/>
      <c r="I9" s="27"/>
      <c r="J9" s="27"/>
      <c r="K9" s="27"/>
      <c r="L9" s="27"/>
    </row>
    <row r="10" spans="1:78" ht="51" customHeight="1" x14ac:dyDescent="0.25">
      <c r="A10" s="3"/>
      <c r="D10" s="27" t="s">
        <v>26</v>
      </c>
      <c r="E10" s="27"/>
      <c r="F10" s="27"/>
      <c r="G10" s="27"/>
      <c r="H10" s="27"/>
      <c r="I10" s="27"/>
      <c r="J10" s="27"/>
      <c r="K10" s="27"/>
      <c r="L10" s="27"/>
    </row>
    <row r="11" spans="1:78" ht="12.6" customHeight="1" x14ac:dyDescent="0.25">
      <c r="A11" s="3"/>
    </row>
    <row r="12" spans="1:78" ht="26.45" customHeight="1" x14ac:dyDescent="0.25">
      <c r="A12" s="28" t="s">
        <v>0</v>
      </c>
      <c r="B12" s="28" t="s">
        <v>1</v>
      </c>
      <c r="C12" s="28" t="s">
        <v>16</v>
      </c>
      <c r="D12" s="28" t="s">
        <v>11</v>
      </c>
      <c r="E12" s="29" t="s">
        <v>2</v>
      </c>
      <c r="F12" s="28" t="s">
        <v>13</v>
      </c>
      <c r="G12" s="28" t="s">
        <v>34</v>
      </c>
      <c r="H12" s="28" t="s">
        <v>12</v>
      </c>
      <c r="I12" s="28" t="s">
        <v>35</v>
      </c>
      <c r="J12" s="28" t="s">
        <v>36</v>
      </c>
      <c r="K12" s="28" t="s">
        <v>37</v>
      </c>
      <c r="L12" s="28" t="s">
        <v>3</v>
      </c>
    </row>
    <row r="13" spans="1:78" ht="59.45" customHeight="1" x14ac:dyDescent="0.25">
      <c r="A13" s="28"/>
      <c r="B13" s="28"/>
      <c r="C13" s="28"/>
      <c r="D13" s="28"/>
      <c r="E13" s="29"/>
      <c r="F13" s="28"/>
      <c r="G13" s="28"/>
      <c r="H13" s="28"/>
      <c r="I13" s="28"/>
      <c r="J13" s="28"/>
      <c r="K13" s="28"/>
      <c r="L13" s="28"/>
    </row>
    <row r="14" spans="1:78" ht="29.1" customHeight="1" x14ac:dyDescent="0.25">
      <c r="A14" s="28"/>
      <c r="B14" s="28"/>
      <c r="C14" s="28"/>
      <c r="D14" s="28"/>
      <c r="E14" s="29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8" s="5" customFormat="1" ht="12.75" customHeight="1" x14ac:dyDescent="0.2">
      <c r="A15" s="13" t="s">
        <v>107</v>
      </c>
      <c r="B15" s="13" t="s">
        <v>44</v>
      </c>
      <c r="C15" s="13" t="s">
        <v>65</v>
      </c>
      <c r="D15" s="16">
        <v>35233825</v>
      </c>
      <c r="E15" s="16">
        <v>2300000</v>
      </c>
      <c r="F15" s="11">
        <v>26</v>
      </c>
      <c r="G15" s="11">
        <v>8</v>
      </c>
      <c r="H15" s="11">
        <v>9</v>
      </c>
      <c r="I15" s="11">
        <v>16</v>
      </c>
      <c r="J15" s="11">
        <v>2</v>
      </c>
      <c r="K15" s="11">
        <v>4</v>
      </c>
      <c r="L15" s="11">
        <f t="shared" ref="L15:L48" si="0">SUM(F15:K15)</f>
        <v>65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5" customFormat="1" ht="12.75" customHeight="1" x14ac:dyDescent="0.2">
      <c r="A16" s="13" t="s">
        <v>108</v>
      </c>
      <c r="B16" s="13" t="s">
        <v>42</v>
      </c>
      <c r="C16" s="13" t="s">
        <v>63</v>
      </c>
      <c r="D16" s="16">
        <v>1091591</v>
      </c>
      <c r="E16" s="16">
        <v>500000</v>
      </c>
      <c r="F16" s="11">
        <v>37</v>
      </c>
      <c r="G16" s="11">
        <v>12</v>
      </c>
      <c r="H16" s="11">
        <v>7</v>
      </c>
      <c r="I16" s="11">
        <v>23</v>
      </c>
      <c r="J16" s="11">
        <v>0</v>
      </c>
      <c r="K16" s="11">
        <v>5</v>
      </c>
      <c r="L16" s="11">
        <f t="shared" si="0"/>
        <v>84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5" customFormat="1" ht="12.75" customHeight="1" x14ac:dyDescent="0.2">
      <c r="A17" s="13" t="s">
        <v>109</v>
      </c>
      <c r="B17" s="13" t="s">
        <v>43</v>
      </c>
      <c r="C17" s="13" t="s">
        <v>64</v>
      </c>
      <c r="D17" s="16">
        <v>21000000</v>
      </c>
      <c r="E17" s="16">
        <v>2900000</v>
      </c>
      <c r="F17" s="11">
        <v>32</v>
      </c>
      <c r="G17" s="11">
        <v>8</v>
      </c>
      <c r="H17" s="11">
        <v>9</v>
      </c>
      <c r="I17" s="11">
        <v>22</v>
      </c>
      <c r="J17" s="11">
        <v>3</v>
      </c>
      <c r="K17" s="11">
        <v>5</v>
      </c>
      <c r="L17" s="11">
        <f t="shared" si="0"/>
        <v>79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5" customFormat="1" ht="12.75" customHeight="1" x14ac:dyDescent="0.2">
      <c r="A18" s="13" t="s">
        <v>110</v>
      </c>
      <c r="B18" s="13" t="s">
        <v>45</v>
      </c>
      <c r="C18" s="13" t="s">
        <v>66</v>
      </c>
      <c r="D18" s="16">
        <v>7576900</v>
      </c>
      <c r="E18" s="16">
        <v>1350000</v>
      </c>
      <c r="F18" s="11">
        <v>35</v>
      </c>
      <c r="G18" s="11">
        <v>12</v>
      </c>
      <c r="H18" s="11">
        <v>7</v>
      </c>
      <c r="I18" s="11">
        <v>23</v>
      </c>
      <c r="J18" s="11">
        <v>0</v>
      </c>
      <c r="K18" s="11">
        <v>5</v>
      </c>
      <c r="L18" s="11">
        <f t="shared" si="0"/>
        <v>82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5" customFormat="1" ht="12.75" customHeight="1" x14ac:dyDescent="0.2">
      <c r="A19" s="13" t="s">
        <v>111</v>
      </c>
      <c r="B19" s="13" t="s">
        <v>46</v>
      </c>
      <c r="C19" s="13" t="s">
        <v>67</v>
      </c>
      <c r="D19" s="16">
        <v>6759624</v>
      </c>
      <c r="E19" s="16">
        <v>960000</v>
      </c>
      <c r="F19" s="11">
        <v>32</v>
      </c>
      <c r="G19" s="11">
        <v>10</v>
      </c>
      <c r="H19" s="11">
        <v>8</v>
      </c>
      <c r="I19" s="11">
        <v>18</v>
      </c>
      <c r="J19" s="11">
        <v>4</v>
      </c>
      <c r="K19" s="11">
        <v>3</v>
      </c>
      <c r="L19" s="11">
        <f t="shared" si="0"/>
        <v>75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5" customFormat="1" x14ac:dyDescent="0.2">
      <c r="A20" s="13" t="s">
        <v>112</v>
      </c>
      <c r="B20" s="13" t="s">
        <v>49</v>
      </c>
      <c r="C20" s="13" t="s">
        <v>70</v>
      </c>
      <c r="D20" s="16">
        <v>39191590</v>
      </c>
      <c r="E20" s="16">
        <v>2900000</v>
      </c>
      <c r="F20" s="11">
        <v>30</v>
      </c>
      <c r="G20" s="11">
        <v>6</v>
      </c>
      <c r="H20" s="11">
        <v>8</v>
      </c>
      <c r="I20" s="11">
        <v>18</v>
      </c>
      <c r="J20" s="11">
        <v>2</v>
      </c>
      <c r="K20" s="11">
        <v>4</v>
      </c>
      <c r="L20" s="11">
        <f t="shared" si="0"/>
        <v>68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5" customFormat="1" ht="12.75" customHeight="1" x14ac:dyDescent="0.2">
      <c r="A21" s="13" t="s">
        <v>113</v>
      </c>
      <c r="B21" s="13" t="s">
        <v>51</v>
      </c>
      <c r="C21" s="13" t="s">
        <v>72</v>
      </c>
      <c r="D21" s="16">
        <v>28375000</v>
      </c>
      <c r="E21" s="16">
        <v>3400000</v>
      </c>
      <c r="F21" s="11">
        <v>38</v>
      </c>
      <c r="G21" s="11">
        <v>12</v>
      </c>
      <c r="H21" s="11">
        <v>9</v>
      </c>
      <c r="I21" s="11">
        <v>21</v>
      </c>
      <c r="J21" s="11">
        <v>5</v>
      </c>
      <c r="K21" s="11">
        <v>4</v>
      </c>
      <c r="L21" s="11">
        <f t="shared" si="0"/>
        <v>89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5" customFormat="1" ht="12.75" customHeight="1" x14ac:dyDescent="0.2">
      <c r="A22" s="13" t="s">
        <v>114</v>
      </c>
      <c r="B22" s="13" t="s">
        <v>50</v>
      </c>
      <c r="C22" s="13" t="s">
        <v>71</v>
      </c>
      <c r="D22" s="16">
        <v>55975336</v>
      </c>
      <c r="E22" s="16">
        <v>2800000</v>
      </c>
      <c r="F22" s="11">
        <v>28</v>
      </c>
      <c r="G22" s="11">
        <v>8</v>
      </c>
      <c r="H22" s="11">
        <v>7</v>
      </c>
      <c r="I22" s="11">
        <v>21</v>
      </c>
      <c r="J22" s="11">
        <v>0</v>
      </c>
      <c r="K22" s="11">
        <v>4</v>
      </c>
      <c r="L22" s="11">
        <f t="shared" si="0"/>
        <v>68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5" customFormat="1" ht="13.5" customHeight="1" x14ac:dyDescent="0.2">
      <c r="A23" s="13" t="s">
        <v>115</v>
      </c>
      <c r="B23" s="13" t="s">
        <v>52</v>
      </c>
      <c r="C23" s="13" t="s">
        <v>73</v>
      </c>
      <c r="D23" s="16">
        <v>12381437</v>
      </c>
      <c r="E23" s="16">
        <v>2300000</v>
      </c>
      <c r="F23" s="11">
        <v>36</v>
      </c>
      <c r="G23" s="11">
        <v>13</v>
      </c>
      <c r="H23" s="11">
        <v>9</v>
      </c>
      <c r="I23" s="11">
        <v>21</v>
      </c>
      <c r="J23" s="11">
        <v>5</v>
      </c>
      <c r="K23" s="11">
        <v>4</v>
      </c>
      <c r="L23" s="11">
        <f t="shared" si="0"/>
        <v>88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5" customFormat="1" ht="12.75" customHeight="1" x14ac:dyDescent="0.2">
      <c r="A24" s="13" t="s">
        <v>116</v>
      </c>
      <c r="B24" s="13" t="s">
        <v>54</v>
      </c>
      <c r="C24" s="13" t="s">
        <v>75</v>
      </c>
      <c r="D24" s="16">
        <v>11929968</v>
      </c>
      <c r="E24" s="16">
        <v>2100000</v>
      </c>
      <c r="F24" s="11">
        <v>25</v>
      </c>
      <c r="G24" s="11">
        <v>8</v>
      </c>
      <c r="H24" s="11">
        <v>6</v>
      </c>
      <c r="I24" s="11">
        <v>14</v>
      </c>
      <c r="J24" s="11">
        <v>1</v>
      </c>
      <c r="K24" s="11">
        <v>3</v>
      </c>
      <c r="L24" s="11">
        <f t="shared" si="0"/>
        <v>57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5" customFormat="1" ht="12.75" customHeight="1" x14ac:dyDescent="0.2">
      <c r="A25" s="13" t="s">
        <v>117</v>
      </c>
      <c r="B25" s="13" t="s">
        <v>53</v>
      </c>
      <c r="C25" s="13" t="s">
        <v>74</v>
      </c>
      <c r="D25" s="16">
        <v>33600000</v>
      </c>
      <c r="E25" s="16">
        <v>4000000</v>
      </c>
      <c r="F25" s="11">
        <v>33</v>
      </c>
      <c r="G25" s="11">
        <v>10</v>
      </c>
      <c r="H25" s="11">
        <v>8</v>
      </c>
      <c r="I25" s="11">
        <v>20</v>
      </c>
      <c r="J25" s="11">
        <v>4</v>
      </c>
      <c r="K25" s="11">
        <v>3</v>
      </c>
      <c r="L25" s="11">
        <f t="shared" si="0"/>
        <v>78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5" customFormat="1" ht="12.75" customHeight="1" x14ac:dyDescent="0.2">
      <c r="A26" s="13" t="s">
        <v>118</v>
      </c>
      <c r="B26" s="13" t="s">
        <v>56</v>
      </c>
      <c r="C26" s="13" t="s">
        <v>77</v>
      </c>
      <c r="D26" s="16">
        <v>7303000</v>
      </c>
      <c r="E26" s="16">
        <v>970000</v>
      </c>
      <c r="F26" s="11">
        <v>20</v>
      </c>
      <c r="G26" s="11">
        <v>6</v>
      </c>
      <c r="H26" s="11">
        <v>7</v>
      </c>
      <c r="I26" s="11">
        <v>17</v>
      </c>
      <c r="J26" s="11">
        <v>3</v>
      </c>
      <c r="K26" s="11">
        <v>4</v>
      </c>
      <c r="L26" s="11">
        <f t="shared" si="0"/>
        <v>57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5" customFormat="1" ht="12.75" customHeight="1" x14ac:dyDescent="0.2">
      <c r="A27" s="13" t="s">
        <v>119</v>
      </c>
      <c r="B27" s="13" t="s">
        <v>57</v>
      </c>
      <c r="C27" s="13" t="s">
        <v>78</v>
      </c>
      <c r="D27" s="16">
        <v>6885000</v>
      </c>
      <c r="E27" s="16">
        <v>1400000</v>
      </c>
      <c r="F27" s="11">
        <v>35</v>
      </c>
      <c r="G27" s="11">
        <v>13</v>
      </c>
      <c r="H27" s="11">
        <v>8</v>
      </c>
      <c r="I27" s="11">
        <v>22</v>
      </c>
      <c r="J27" s="11">
        <v>2</v>
      </c>
      <c r="K27" s="11">
        <v>5</v>
      </c>
      <c r="L27" s="11">
        <f t="shared" si="0"/>
        <v>85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5" customFormat="1" x14ac:dyDescent="0.2">
      <c r="A28" s="13" t="s">
        <v>120</v>
      </c>
      <c r="B28" s="13" t="s">
        <v>47</v>
      </c>
      <c r="C28" s="13" t="s">
        <v>68</v>
      </c>
      <c r="D28" s="16">
        <v>50946165</v>
      </c>
      <c r="E28" s="16">
        <v>2700000</v>
      </c>
      <c r="F28" s="11">
        <v>29</v>
      </c>
      <c r="G28" s="11">
        <v>8</v>
      </c>
      <c r="H28" s="11">
        <v>8</v>
      </c>
      <c r="I28" s="11">
        <v>14</v>
      </c>
      <c r="J28" s="11">
        <v>3</v>
      </c>
      <c r="K28" s="11">
        <v>4</v>
      </c>
      <c r="L28" s="11">
        <f t="shared" si="0"/>
        <v>66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5" customFormat="1" ht="12.75" customHeight="1" x14ac:dyDescent="0.2">
      <c r="A29" s="13" t="s">
        <v>121</v>
      </c>
      <c r="B29" s="13" t="s">
        <v>61</v>
      </c>
      <c r="C29" s="13" t="s">
        <v>83</v>
      </c>
      <c r="D29" s="16">
        <v>50715232</v>
      </c>
      <c r="E29" s="16">
        <v>3800000</v>
      </c>
      <c r="F29" s="11">
        <v>37</v>
      </c>
      <c r="G29" s="11">
        <v>12</v>
      </c>
      <c r="H29" s="11">
        <v>9</v>
      </c>
      <c r="I29" s="11">
        <v>22</v>
      </c>
      <c r="J29" s="11">
        <v>5</v>
      </c>
      <c r="K29" s="11">
        <v>5</v>
      </c>
      <c r="L29" s="11">
        <f t="shared" si="0"/>
        <v>90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5" customFormat="1" ht="12.75" customHeight="1" x14ac:dyDescent="0.2">
      <c r="A30" s="13" t="s">
        <v>122</v>
      </c>
      <c r="B30" s="13" t="s">
        <v>60</v>
      </c>
      <c r="C30" s="13" t="s">
        <v>82</v>
      </c>
      <c r="D30" s="16">
        <v>8302860</v>
      </c>
      <c r="E30" s="16">
        <v>650000</v>
      </c>
      <c r="F30" s="11">
        <v>27</v>
      </c>
      <c r="G30" s="11">
        <v>8</v>
      </c>
      <c r="H30" s="11">
        <v>8</v>
      </c>
      <c r="I30" s="11">
        <v>20</v>
      </c>
      <c r="J30" s="11">
        <v>3</v>
      </c>
      <c r="K30" s="11">
        <v>5</v>
      </c>
      <c r="L30" s="11">
        <f t="shared" si="0"/>
        <v>71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5" customFormat="1" ht="12.75" customHeight="1" x14ac:dyDescent="0.2">
      <c r="A31" s="13" t="s">
        <v>123</v>
      </c>
      <c r="B31" s="13" t="s">
        <v>58</v>
      </c>
      <c r="C31" s="13" t="s">
        <v>80</v>
      </c>
      <c r="D31" s="16">
        <v>1250000</v>
      </c>
      <c r="E31" s="16">
        <v>350000</v>
      </c>
      <c r="F31" s="11">
        <v>30</v>
      </c>
      <c r="G31" s="11">
        <v>10</v>
      </c>
      <c r="H31" s="11">
        <v>7</v>
      </c>
      <c r="I31" s="11">
        <v>10</v>
      </c>
      <c r="J31" s="11">
        <v>2</v>
      </c>
      <c r="K31" s="11">
        <v>1</v>
      </c>
      <c r="L31" s="11">
        <f t="shared" si="0"/>
        <v>60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5" customFormat="1" ht="12.75" customHeight="1" x14ac:dyDescent="0.2">
      <c r="A32" s="13" t="s">
        <v>124</v>
      </c>
      <c r="B32" s="13" t="s">
        <v>58</v>
      </c>
      <c r="C32" s="13" t="s">
        <v>79</v>
      </c>
      <c r="D32" s="16">
        <v>4435000</v>
      </c>
      <c r="E32" s="16">
        <v>950000</v>
      </c>
      <c r="F32" s="11">
        <v>25</v>
      </c>
      <c r="G32" s="11">
        <v>6</v>
      </c>
      <c r="H32" s="11">
        <v>7</v>
      </c>
      <c r="I32" s="11">
        <v>10</v>
      </c>
      <c r="J32" s="11">
        <v>2</v>
      </c>
      <c r="K32" s="11">
        <v>1</v>
      </c>
      <c r="L32" s="11">
        <f t="shared" si="0"/>
        <v>51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5" customFormat="1" x14ac:dyDescent="0.2">
      <c r="A33" s="14" t="s">
        <v>125</v>
      </c>
      <c r="B33" s="14" t="s">
        <v>86</v>
      </c>
      <c r="C33" s="14" t="s">
        <v>97</v>
      </c>
      <c r="D33" s="17">
        <v>35035000</v>
      </c>
      <c r="E33" s="17">
        <v>3000000</v>
      </c>
      <c r="F33" s="11">
        <v>25</v>
      </c>
      <c r="G33" s="11">
        <v>8</v>
      </c>
      <c r="H33" s="11">
        <v>8</v>
      </c>
      <c r="I33" s="11">
        <v>19</v>
      </c>
      <c r="J33" s="11">
        <v>4</v>
      </c>
      <c r="K33" s="11">
        <v>5</v>
      </c>
      <c r="L33" s="11">
        <f t="shared" si="0"/>
        <v>69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5" customFormat="1" ht="12.75" customHeight="1" x14ac:dyDescent="0.2">
      <c r="A34" s="13" t="s">
        <v>126</v>
      </c>
      <c r="B34" s="13" t="s">
        <v>55</v>
      </c>
      <c r="C34" s="13" t="s">
        <v>76</v>
      </c>
      <c r="D34" s="16">
        <v>46676144</v>
      </c>
      <c r="E34" s="16">
        <v>3000000</v>
      </c>
      <c r="F34" s="11">
        <v>20</v>
      </c>
      <c r="G34" s="11">
        <v>8</v>
      </c>
      <c r="H34" s="11">
        <v>7</v>
      </c>
      <c r="I34" s="11">
        <v>15</v>
      </c>
      <c r="J34" s="11">
        <v>4</v>
      </c>
      <c r="K34" s="11">
        <v>4</v>
      </c>
      <c r="L34" s="11">
        <f t="shared" si="0"/>
        <v>58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5" customFormat="1" ht="12.75" customHeight="1" x14ac:dyDescent="0.2">
      <c r="A35" s="14" t="s">
        <v>127</v>
      </c>
      <c r="B35" s="14" t="s">
        <v>86</v>
      </c>
      <c r="C35" s="14" t="s">
        <v>93</v>
      </c>
      <c r="D35" s="17">
        <v>43159182</v>
      </c>
      <c r="E35" s="17">
        <v>3000000</v>
      </c>
      <c r="F35" s="11">
        <v>34</v>
      </c>
      <c r="G35" s="11">
        <v>13</v>
      </c>
      <c r="H35" s="11">
        <v>9</v>
      </c>
      <c r="I35" s="11">
        <v>22</v>
      </c>
      <c r="J35" s="11">
        <v>4</v>
      </c>
      <c r="K35" s="11">
        <v>5</v>
      </c>
      <c r="L35" s="11">
        <f t="shared" si="0"/>
        <v>87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5" customFormat="1" ht="12.75" customHeight="1" x14ac:dyDescent="0.2">
      <c r="A36" s="14" t="s">
        <v>128</v>
      </c>
      <c r="B36" s="14" t="s">
        <v>90</v>
      </c>
      <c r="C36" s="14" t="s">
        <v>99</v>
      </c>
      <c r="D36" s="17">
        <v>39930048</v>
      </c>
      <c r="E36" s="17">
        <v>3360000</v>
      </c>
      <c r="F36" s="11">
        <v>29</v>
      </c>
      <c r="G36" s="11">
        <v>13</v>
      </c>
      <c r="H36" s="11">
        <v>10</v>
      </c>
      <c r="I36" s="11">
        <v>18</v>
      </c>
      <c r="J36" s="11">
        <v>4</v>
      </c>
      <c r="K36" s="11">
        <v>5</v>
      </c>
      <c r="L36" s="11">
        <f t="shared" si="0"/>
        <v>79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5" customFormat="1" ht="12.75" customHeight="1" x14ac:dyDescent="0.2">
      <c r="A37" s="14" t="s">
        <v>129</v>
      </c>
      <c r="B37" s="14" t="s">
        <v>55</v>
      </c>
      <c r="C37" s="14" t="s">
        <v>96</v>
      </c>
      <c r="D37" s="17">
        <v>28151520</v>
      </c>
      <c r="E37" s="17">
        <v>2250000</v>
      </c>
      <c r="F37" s="11">
        <v>20</v>
      </c>
      <c r="G37" s="11">
        <v>8</v>
      </c>
      <c r="H37" s="11">
        <v>7</v>
      </c>
      <c r="I37" s="11">
        <v>14</v>
      </c>
      <c r="J37" s="11">
        <v>4</v>
      </c>
      <c r="K37" s="11">
        <v>4</v>
      </c>
      <c r="L37" s="11">
        <f t="shared" si="0"/>
        <v>57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5" customFormat="1" ht="12.75" customHeight="1" x14ac:dyDescent="0.2">
      <c r="A38" s="14" t="s">
        <v>130</v>
      </c>
      <c r="B38" s="14" t="s">
        <v>91</v>
      </c>
      <c r="C38" s="14" t="s">
        <v>101</v>
      </c>
      <c r="D38" s="17">
        <v>8257377</v>
      </c>
      <c r="E38" s="17">
        <v>1252000</v>
      </c>
      <c r="F38" s="11">
        <v>32</v>
      </c>
      <c r="G38" s="11">
        <v>11</v>
      </c>
      <c r="H38" s="11">
        <v>8</v>
      </c>
      <c r="I38" s="11">
        <v>19</v>
      </c>
      <c r="J38" s="11">
        <v>5</v>
      </c>
      <c r="K38" s="11">
        <v>5</v>
      </c>
      <c r="L38" s="11">
        <f t="shared" si="0"/>
        <v>80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5" customFormat="1" ht="12.75" customHeight="1" x14ac:dyDescent="0.2">
      <c r="A39" s="13" t="s">
        <v>131</v>
      </c>
      <c r="B39" s="13" t="s">
        <v>48</v>
      </c>
      <c r="C39" s="13" t="s">
        <v>69</v>
      </c>
      <c r="D39" s="16">
        <v>3181436</v>
      </c>
      <c r="E39" s="16">
        <v>620000</v>
      </c>
      <c r="F39" s="11">
        <v>30</v>
      </c>
      <c r="G39" s="11">
        <v>8</v>
      </c>
      <c r="H39" s="11">
        <v>6</v>
      </c>
      <c r="I39" s="11">
        <v>20</v>
      </c>
      <c r="J39" s="11">
        <v>3</v>
      </c>
      <c r="K39" s="11">
        <v>4</v>
      </c>
      <c r="L39" s="11">
        <f t="shared" si="0"/>
        <v>71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5" customFormat="1" ht="12.75" customHeight="1" x14ac:dyDescent="0.2">
      <c r="A40" s="14" t="s">
        <v>132</v>
      </c>
      <c r="B40" s="14" t="s">
        <v>87</v>
      </c>
      <c r="C40" s="14" t="s">
        <v>94</v>
      </c>
      <c r="D40" s="17">
        <v>53903236</v>
      </c>
      <c r="E40" s="17">
        <v>3520000</v>
      </c>
      <c r="F40" s="11">
        <v>31</v>
      </c>
      <c r="G40" s="11">
        <v>9</v>
      </c>
      <c r="H40" s="11">
        <v>8</v>
      </c>
      <c r="I40" s="11">
        <v>21</v>
      </c>
      <c r="J40" s="11">
        <v>3</v>
      </c>
      <c r="K40" s="11">
        <v>4</v>
      </c>
      <c r="L40" s="11">
        <f t="shared" si="0"/>
        <v>76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5" customFormat="1" x14ac:dyDescent="0.2">
      <c r="A41" s="14" t="s">
        <v>133</v>
      </c>
      <c r="B41" s="14" t="s">
        <v>92</v>
      </c>
      <c r="C41" s="14" t="s">
        <v>102</v>
      </c>
      <c r="D41" s="17">
        <v>4670250</v>
      </c>
      <c r="E41" s="17">
        <v>1030000</v>
      </c>
      <c r="F41" s="11">
        <v>38</v>
      </c>
      <c r="G41" s="11">
        <v>13</v>
      </c>
      <c r="H41" s="11">
        <v>10</v>
      </c>
      <c r="I41" s="11">
        <v>21</v>
      </c>
      <c r="J41" s="11">
        <v>4</v>
      </c>
      <c r="K41" s="11">
        <v>5</v>
      </c>
      <c r="L41" s="11">
        <f t="shared" si="0"/>
        <v>91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5" customFormat="1" ht="12.75" customHeight="1" x14ac:dyDescent="0.2">
      <c r="A42" s="14" t="s">
        <v>134</v>
      </c>
      <c r="B42" s="14" t="s">
        <v>88</v>
      </c>
      <c r="C42" s="14" t="s">
        <v>95</v>
      </c>
      <c r="D42" s="17">
        <v>8443809</v>
      </c>
      <c r="E42" s="17">
        <v>1350000</v>
      </c>
      <c r="F42" s="11">
        <v>28</v>
      </c>
      <c r="G42" s="11">
        <v>10</v>
      </c>
      <c r="H42" s="11">
        <v>7</v>
      </c>
      <c r="I42" s="11">
        <v>20</v>
      </c>
      <c r="J42" s="11">
        <v>0</v>
      </c>
      <c r="K42" s="11">
        <v>4</v>
      </c>
      <c r="L42" s="11">
        <f t="shared" si="0"/>
        <v>69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5" customFormat="1" ht="12.6" customHeight="1" x14ac:dyDescent="0.2">
      <c r="A43" s="14" t="s">
        <v>135</v>
      </c>
      <c r="B43" s="14" t="s">
        <v>62</v>
      </c>
      <c r="C43" s="14" t="s">
        <v>85</v>
      </c>
      <c r="D43" s="17">
        <v>2275000</v>
      </c>
      <c r="E43" s="17">
        <v>500000</v>
      </c>
      <c r="F43" s="11">
        <v>27</v>
      </c>
      <c r="G43" s="11">
        <v>9</v>
      </c>
      <c r="H43" s="11">
        <v>7</v>
      </c>
      <c r="I43" s="11">
        <v>18</v>
      </c>
      <c r="J43" s="11">
        <v>3</v>
      </c>
      <c r="K43" s="11">
        <v>4</v>
      </c>
      <c r="L43" s="11">
        <f t="shared" si="0"/>
        <v>68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5" customFormat="1" ht="12.6" customHeight="1" x14ac:dyDescent="0.2">
      <c r="A44" s="14" t="s">
        <v>136</v>
      </c>
      <c r="B44" s="14" t="s">
        <v>62</v>
      </c>
      <c r="C44" s="14" t="s">
        <v>84</v>
      </c>
      <c r="D44" s="17">
        <v>28750000</v>
      </c>
      <c r="E44" s="17">
        <v>2500000</v>
      </c>
      <c r="F44" s="11">
        <v>28</v>
      </c>
      <c r="G44" s="11">
        <v>9</v>
      </c>
      <c r="H44" s="11">
        <v>7</v>
      </c>
      <c r="I44" s="11">
        <v>18</v>
      </c>
      <c r="J44" s="11">
        <v>3</v>
      </c>
      <c r="K44" s="11">
        <v>4</v>
      </c>
      <c r="L44" s="11">
        <f t="shared" si="0"/>
        <v>69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5" customFormat="1" ht="12.75" customHeight="1" x14ac:dyDescent="0.2">
      <c r="A45" s="14" t="s">
        <v>137</v>
      </c>
      <c r="B45" s="14" t="s">
        <v>89</v>
      </c>
      <c r="C45" s="14" t="s">
        <v>98</v>
      </c>
      <c r="D45" s="17">
        <v>59822868</v>
      </c>
      <c r="E45" s="17">
        <v>3945150</v>
      </c>
      <c r="F45" s="11">
        <v>30</v>
      </c>
      <c r="G45" s="11">
        <v>11</v>
      </c>
      <c r="H45" s="11">
        <v>9</v>
      </c>
      <c r="I45" s="11">
        <v>25</v>
      </c>
      <c r="J45" s="11">
        <v>2</v>
      </c>
      <c r="K45" s="11">
        <v>5</v>
      </c>
      <c r="L45" s="11">
        <f t="shared" si="0"/>
        <v>82</v>
      </c>
      <c r="M45" s="15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5" customFormat="1" ht="12.75" customHeight="1" x14ac:dyDescent="0.2">
      <c r="A46" s="14" t="s">
        <v>138</v>
      </c>
      <c r="B46" s="13" t="s">
        <v>57</v>
      </c>
      <c r="C46" s="14" t="s">
        <v>100</v>
      </c>
      <c r="D46" s="17">
        <v>44640000</v>
      </c>
      <c r="E46" s="17">
        <v>3200000</v>
      </c>
      <c r="F46" s="11">
        <v>32</v>
      </c>
      <c r="G46" s="11">
        <v>12</v>
      </c>
      <c r="H46" s="11">
        <v>8</v>
      </c>
      <c r="I46" s="11">
        <v>23</v>
      </c>
      <c r="J46" s="11">
        <v>2</v>
      </c>
      <c r="K46" s="11">
        <v>4</v>
      </c>
      <c r="L46" s="11">
        <f t="shared" si="0"/>
        <v>81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5" customFormat="1" ht="12.75" customHeight="1" x14ac:dyDescent="0.2">
      <c r="A47" s="13" t="s">
        <v>139</v>
      </c>
      <c r="B47" s="13" t="s">
        <v>59</v>
      </c>
      <c r="C47" s="13" t="s">
        <v>141</v>
      </c>
      <c r="D47" s="16">
        <v>20698525</v>
      </c>
      <c r="E47" s="16">
        <v>2500000</v>
      </c>
      <c r="F47" s="11">
        <v>37</v>
      </c>
      <c r="G47" s="11">
        <v>12</v>
      </c>
      <c r="H47" s="11">
        <v>9</v>
      </c>
      <c r="I47" s="11">
        <v>21</v>
      </c>
      <c r="J47" s="11">
        <v>2</v>
      </c>
      <c r="K47" s="11">
        <v>5</v>
      </c>
      <c r="L47" s="11">
        <f t="shared" si="0"/>
        <v>86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5" customFormat="1" ht="12.75" customHeight="1" x14ac:dyDescent="0.2">
      <c r="A48" s="13" t="s">
        <v>140</v>
      </c>
      <c r="B48" s="13" t="s">
        <v>59</v>
      </c>
      <c r="C48" s="13" t="s">
        <v>81</v>
      </c>
      <c r="D48" s="16">
        <v>2400080</v>
      </c>
      <c r="E48" s="16">
        <v>600000</v>
      </c>
      <c r="F48" s="11">
        <v>20</v>
      </c>
      <c r="G48" s="11">
        <v>8</v>
      </c>
      <c r="H48" s="11">
        <v>7</v>
      </c>
      <c r="I48" s="11">
        <v>19</v>
      </c>
      <c r="J48" s="11">
        <v>2</v>
      </c>
      <c r="K48" s="11">
        <v>4</v>
      </c>
      <c r="L48" s="11">
        <f t="shared" si="0"/>
        <v>60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4:5" x14ac:dyDescent="0.25">
      <c r="D49" s="9">
        <f>SUM(D15:D48)</f>
        <v>812947003</v>
      </c>
      <c r="E49" s="9">
        <f>SUM(E15:E48)</f>
        <v>71957150</v>
      </c>
    </row>
    <row r="50" spans="4:5" x14ac:dyDescent="0.25">
      <c r="E50" s="7"/>
    </row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48" xr:uid="{0F7C5785-BB3F-4004-B8D4-2D4CAC7B1B40}">
      <formula1>40</formula1>
    </dataValidation>
    <dataValidation type="decimal" operator="lessThanOrEqual" allowBlank="1" showInputMessage="1" showErrorMessage="1" error="max. 10" sqref="H15:H48" xr:uid="{CA52F572-E438-4CF2-A6C5-4401A70B273A}">
      <formula1>10</formula1>
    </dataValidation>
    <dataValidation type="decimal" operator="lessThanOrEqual" allowBlank="1" showInputMessage="1" showErrorMessage="1" error="max. 5" sqref="K15:K48" xr:uid="{0956CE0B-CFA3-4D22-B201-896B6E889D3D}">
      <formula1>5</formula1>
    </dataValidation>
    <dataValidation type="decimal" operator="lessThanOrEqual" allowBlank="1" showInputMessage="1" showErrorMessage="1" error="max. 15" sqref="G15:G48 H12:H13" xr:uid="{55FDA67C-D55A-4576-98BB-1B662E2731EE}">
      <formula1>15</formula1>
    </dataValidation>
    <dataValidation type="decimal" operator="lessThanOrEqual" allowBlank="1" showInputMessage="1" showErrorMessage="1" error="max. 25" sqref="I15:I48" xr:uid="{88DCF6EC-9BE4-4842-AEC7-B3A9AED96A9C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FE6CE-F958-4EFF-8A4B-A6ADE634474E}">
  <dimension ref="A1:BZ50"/>
  <sheetViews>
    <sheetView zoomScale="90" zoomScaleNormal="9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8" ht="38.25" customHeight="1" x14ac:dyDescent="0.25">
      <c r="A1" s="1" t="s">
        <v>24</v>
      </c>
    </row>
    <row r="2" spans="1:78" ht="14.45" customHeight="1" x14ac:dyDescent="0.25">
      <c r="A2" s="3" t="s">
        <v>39</v>
      </c>
      <c r="D2" s="3" t="s">
        <v>21</v>
      </c>
    </row>
    <row r="3" spans="1:78" ht="14.45" customHeight="1" x14ac:dyDescent="0.25">
      <c r="A3" s="3" t="s">
        <v>32</v>
      </c>
      <c r="D3" s="2" t="s">
        <v>28</v>
      </c>
    </row>
    <row r="4" spans="1:78" ht="14.45" customHeight="1" x14ac:dyDescent="0.25">
      <c r="A4" s="3" t="s">
        <v>40</v>
      </c>
      <c r="D4" s="2" t="s">
        <v>29</v>
      </c>
    </row>
    <row r="5" spans="1:78" ht="14.45" customHeight="1" x14ac:dyDescent="0.25">
      <c r="A5" s="3" t="s">
        <v>27</v>
      </c>
      <c r="D5" s="2" t="s">
        <v>30</v>
      </c>
    </row>
    <row r="6" spans="1:78" ht="14.45" customHeight="1" x14ac:dyDescent="0.25">
      <c r="A6" s="2" t="s">
        <v>41</v>
      </c>
      <c r="D6" s="2" t="s">
        <v>31</v>
      </c>
    </row>
    <row r="7" spans="1:78" ht="14.45" customHeight="1" x14ac:dyDescent="0.25">
      <c r="A7" s="8" t="s">
        <v>33</v>
      </c>
    </row>
    <row r="8" spans="1:78" ht="14.45" customHeight="1" x14ac:dyDescent="0.25">
      <c r="D8" s="3" t="s">
        <v>22</v>
      </c>
    </row>
    <row r="9" spans="1:78" ht="52.5" customHeight="1" x14ac:dyDescent="0.25">
      <c r="D9" s="27" t="s">
        <v>25</v>
      </c>
      <c r="E9" s="27"/>
      <c r="F9" s="27"/>
      <c r="G9" s="27"/>
      <c r="H9" s="27"/>
      <c r="I9" s="27"/>
      <c r="J9" s="27"/>
      <c r="K9" s="27"/>
      <c r="L9" s="27"/>
    </row>
    <row r="10" spans="1:78" ht="51" customHeight="1" x14ac:dyDescent="0.25">
      <c r="A10" s="3"/>
      <c r="D10" s="27" t="s">
        <v>26</v>
      </c>
      <c r="E10" s="27"/>
      <c r="F10" s="27"/>
      <c r="G10" s="27"/>
      <c r="H10" s="27"/>
      <c r="I10" s="27"/>
      <c r="J10" s="27"/>
      <c r="K10" s="27"/>
      <c r="L10" s="27"/>
    </row>
    <row r="11" spans="1:78" ht="12.6" customHeight="1" x14ac:dyDescent="0.25">
      <c r="A11" s="3"/>
    </row>
    <row r="12" spans="1:78" ht="26.45" customHeight="1" x14ac:dyDescent="0.25">
      <c r="A12" s="28" t="s">
        <v>0</v>
      </c>
      <c r="B12" s="28" t="s">
        <v>1</v>
      </c>
      <c r="C12" s="28" t="s">
        <v>16</v>
      </c>
      <c r="D12" s="28" t="s">
        <v>11</v>
      </c>
      <c r="E12" s="29" t="s">
        <v>2</v>
      </c>
      <c r="F12" s="28" t="s">
        <v>13</v>
      </c>
      <c r="G12" s="28" t="s">
        <v>34</v>
      </c>
      <c r="H12" s="28" t="s">
        <v>12</v>
      </c>
      <c r="I12" s="28" t="s">
        <v>35</v>
      </c>
      <c r="J12" s="28" t="s">
        <v>36</v>
      </c>
      <c r="K12" s="28" t="s">
        <v>37</v>
      </c>
      <c r="L12" s="28" t="s">
        <v>3</v>
      </c>
    </row>
    <row r="13" spans="1:78" ht="59.45" customHeight="1" x14ac:dyDescent="0.25">
      <c r="A13" s="28"/>
      <c r="B13" s="28"/>
      <c r="C13" s="28"/>
      <c r="D13" s="28"/>
      <c r="E13" s="29"/>
      <c r="F13" s="28"/>
      <c r="G13" s="28"/>
      <c r="H13" s="28"/>
      <c r="I13" s="28"/>
      <c r="J13" s="28"/>
      <c r="K13" s="28"/>
      <c r="L13" s="28"/>
    </row>
    <row r="14" spans="1:78" ht="29.1" customHeight="1" x14ac:dyDescent="0.25">
      <c r="A14" s="28"/>
      <c r="B14" s="28"/>
      <c r="C14" s="28"/>
      <c r="D14" s="28"/>
      <c r="E14" s="29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8" s="5" customFormat="1" ht="12.75" customHeight="1" x14ac:dyDescent="0.2">
      <c r="A15" s="13" t="s">
        <v>107</v>
      </c>
      <c r="B15" s="13" t="s">
        <v>44</v>
      </c>
      <c r="C15" s="13" t="s">
        <v>65</v>
      </c>
      <c r="D15" s="16">
        <v>35233825</v>
      </c>
      <c r="E15" s="16">
        <v>2300000</v>
      </c>
      <c r="F15" s="11">
        <v>27</v>
      </c>
      <c r="G15" s="11">
        <v>7</v>
      </c>
      <c r="H15" s="11">
        <v>5</v>
      </c>
      <c r="I15" s="11">
        <v>18</v>
      </c>
      <c r="J15" s="11">
        <v>2</v>
      </c>
      <c r="K15" s="11">
        <v>4</v>
      </c>
      <c r="L15" s="11">
        <f t="shared" ref="L15:L48" si="0">SUM(F15:K15)</f>
        <v>63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5" customFormat="1" ht="12.75" customHeight="1" x14ac:dyDescent="0.2">
      <c r="A16" s="13" t="s">
        <v>108</v>
      </c>
      <c r="B16" s="13" t="s">
        <v>42</v>
      </c>
      <c r="C16" s="13" t="s">
        <v>63</v>
      </c>
      <c r="D16" s="16">
        <v>1091591</v>
      </c>
      <c r="E16" s="16">
        <v>500000</v>
      </c>
      <c r="F16" s="11">
        <v>35</v>
      </c>
      <c r="G16" s="11">
        <v>12</v>
      </c>
      <c r="H16" s="11">
        <v>8</v>
      </c>
      <c r="I16" s="11">
        <v>21</v>
      </c>
      <c r="J16" s="11">
        <v>0</v>
      </c>
      <c r="K16" s="11">
        <v>5</v>
      </c>
      <c r="L16" s="11">
        <f t="shared" si="0"/>
        <v>81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5" customFormat="1" ht="12.75" customHeight="1" x14ac:dyDescent="0.2">
      <c r="A17" s="13" t="s">
        <v>109</v>
      </c>
      <c r="B17" s="13" t="s">
        <v>43</v>
      </c>
      <c r="C17" s="13" t="s">
        <v>64</v>
      </c>
      <c r="D17" s="16">
        <v>21000000</v>
      </c>
      <c r="E17" s="16">
        <v>2900000</v>
      </c>
      <c r="F17" s="11">
        <v>32</v>
      </c>
      <c r="G17" s="11">
        <v>7</v>
      </c>
      <c r="H17" s="11">
        <v>9</v>
      </c>
      <c r="I17" s="11">
        <v>22</v>
      </c>
      <c r="J17" s="11">
        <v>3</v>
      </c>
      <c r="K17" s="11">
        <v>5</v>
      </c>
      <c r="L17" s="11">
        <f t="shared" si="0"/>
        <v>78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5" customFormat="1" ht="12.75" customHeight="1" x14ac:dyDescent="0.2">
      <c r="A18" s="13" t="s">
        <v>110</v>
      </c>
      <c r="B18" s="13" t="s">
        <v>45</v>
      </c>
      <c r="C18" s="13" t="s">
        <v>66</v>
      </c>
      <c r="D18" s="16">
        <v>7576900</v>
      </c>
      <c r="E18" s="16">
        <v>1350000</v>
      </c>
      <c r="F18" s="11">
        <v>33</v>
      </c>
      <c r="G18" s="11">
        <v>12</v>
      </c>
      <c r="H18" s="11">
        <v>7</v>
      </c>
      <c r="I18" s="11">
        <v>23</v>
      </c>
      <c r="J18" s="11">
        <v>0</v>
      </c>
      <c r="K18" s="11">
        <v>5</v>
      </c>
      <c r="L18" s="11">
        <f t="shared" si="0"/>
        <v>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5" customFormat="1" ht="12.75" customHeight="1" x14ac:dyDescent="0.2">
      <c r="A19" s="13" t="s">
        <v>111</v>
      </c>
      <c r="B19" s="13" t="s">
        <v>46</v>
      </c>
      <c r="C19" s="13" t="s">
        <v>67</v>
      </c>
      <c r="D19" s="16">
        <v>6759624</v>
      </c>
      <c r="E19" s="16">
        <v>960000</v>
      </c>
      <c r="F19" s="11">
        <v>32</v>
      </c>
      <c r="G19" s="11">
        <v>10</v>
      </c>
      <c r="H19" s="11">
        <v>8</v>
      </c>
      <c r="I19" s="11">
        <v>16</v>
      </c>
      <c r="J19" s="11">
        <v>4</v>
      </c>
      <c r="K19" s="11">
        <v>3</v>
      </c>
      <c r="L19" s="11">
        <f t="shared" si="0"/>
        <v>73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5" customFormat="1" x14ac:dyDescent="0.2">
      <c r="A20" s="13" t="s">
        <v>112</v>
      </c>
      <c r="B20" s="13" t="s">
        <v>49</v>
      </c>
      <c r="C20" s="13" t="s">
        <v>70</v>
      </c>
      <c r="D20" s="16">
        <v>39191590</v>
      </c>
      <c r="E20" s="16">
        <v>2900000</v>
      </c>
      <c r="F20" s="11">
        <v>30</v>
      </c>
      <c r="G20" s="11">
        <v>6</v>
      </c>
      <c r="H20" s="11">
        <v>9</v>
      </c>
      <c r="I20" s="11">
        <v>18</v>
      </c>
      <c r="J20" s="11">
        <v>2</v>
      </c>
      <c r="K20" s="11">
        <v>4</v>
      </c>
      <c r="L20" s="11">
        <f t="shared" si="0"/>
        <v>69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5" customFormat="1" ht="12.75" customHeight="1" x14ac:dyDescent="0.2">
      <c r="A21" s="13" t="s">
        <v>113</v>
      </c>
      <c r="B21" s="13" t="s">
        <v>51</v>
      </c>
      <c r="C21" s="13" t="s">
        <v>72</v>
      </c>
      <c r="D21" s="16">
        <v>28375000</v>
      </c>
      <c r="E21" s="16">
        <v>3400000</v>
      </c>
      <c r="F21" s="11">
        <v>32</v>
      </c>
      <c r="G21" s="11">
        <v>12</v>
      </c>
      <c r="H21" s="11">
        <v>9</v>
      </c>
      <c r="I21" s="11">
        <v>21</v>
      </c>
      <c r="J21" s="11">
        <v>5</v>
      </c>
      <c r="K21" s="11">
        <v>4</v>
      </c>
      <c r="L21" s="11">
        <f t="shared" si="0"/>
        <v>83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5" customFormat="1" ht="12.75" customHeight="1" x14ac:dyDescent="0.2">
      <c r="A22" s="13" t="s">
        <v>114</v>
      </c>
      <c r="B22" s="13" t="s">
        <v>50</v>
      </c>
      <c r="C22" s="13" t="s">
        <v>71</v>
      </c>
      <c r="D22" s="16">
        <v>55975336</v>
      </c>
      <c r="E22" s="16">
        <v>2800000</v>
      </c>
      <c r="F22" s="11">
        <v>28</v>
      </c>
      <c r="G22" s="11">
        <v>8</v>
      </c>
      <c r="H22" s="11">
        <v>7</v>
      </c>
      <c r="I22" s="11">
        <v>21</v>
      </c>
      <c r="J22" s="11">
        <v>0</v>
      </c>
      <c r="K22" s="11">
        <v>4</v>
      </c>
      <c r="L22" s="11">
        <f t="shared" si="0"/>
        <v>68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5" customFormat="1" ht="13.5" customHeight="1" x14ac:dyDescent="0.2">
      <c r="A23" s="13" t="s">
        <v>115</v>
      </c>
      <c r="B23" s="13" t="s">
        <v>52</v>
      </c>
      <c r="C23" s="13" t="s">
        <v>73</v>
      </c>
      <c r="D23" s="16">
        <v>12381437</v>
      </c>
      <c r="E23" s="16">
        <v>2300000</v>
      </c>
      <c r="F23" s="11">
        <v>32</v>
      </c>
      <c r="G23" s="11">
        <v>11</v>
      </c>
      <c r="H23" s="11">
        <v>9</v>
      </c>
      <c r="I23" s="11">
        <v>20</v>
      </c>
      <c r="J23" s="11">
        <v>5</v>
      </c>
      <c r="K23" s="11">
        <v>4</v>
      </c>
      <c r="L23" s="11">
        <f t="shared" si="0"/>
        <v>81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5" customFormat="1" ht="12.75" customHeight="1" x14ac:dyDescent="0.2">
      <c r="A24" s="13" t="s">
        <v>116</v>
      </c>
      <c r="B24" s="13" t="s">
        <v>54</v>
      </c>
      <c r="C24" s="13" t="s">
        <v>75</v>
      </c>
      <c r="D24" s="16">
        <v>11929968</v>
      </c>
      <c r="E24" s="16">
        <v>2100000</v>
      </c>
      <c r="F24" s="11">
        <v>30</v>
      </c>
      <c r="G24" s="11">
        <v>6</v>
      </c>
      <c r="H24" s="11">
        <v>6</v>
      </c>
      <c r="I24" s="11">
        <v>14</v>
      </c>
      <c r="J24" s="11">
        <v>1</v>
      </c>
      <c r="K24" s="11">
        <v>3</v>
      </c>
      <c r="L24" s="11">
        <f t="shared" si="0"/>
        <v>60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5" customFormat="1" ht="12.75" customHeight="1" x14ac:dyDescent="0.2">
      <c r="A25" s="13" t="s">
        <v>117</v>
      </c>
      <c r="B25" s="13" t="s">
        <v>53</v>
      </c>
      <c r="C25" s="13" t="s">
        <v>74</v>
      </c>
      <c r="D25" s="16">
        <v>33600000</v>
      </c>
      <c r="E25" s="16">
        <v>4000000</v>
      </c>
      <c r="F25" s="11">
        <v>27</v>
      </c>
      <c r="G25" s="11">
        <v>8</v>
      </c>
      <c r="H25" s="11">
        <v>7</v>
      </c>
      <c r="I25" s="11">
        <v>21</v>
      </c>
      <c r="J25" s="11">
        <v>4</v>
      </c>
      <c r="K25" s="11">
        <v>3</v>
      </c>
      <c r="L25" s="11">
        <f t="shared" si="0"/>
        <v>70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5" customFormat="1" ht="12.75" customHeight="1" x14ac:dyDescent="0.2">
      <c r="A26" s="13" t="s">
        <v>118</v>
      </c>
      <c r="B26" s="13" t="s">
        <v>56</v>
      </c>
      <c r="C26" s="13" t="s">
        <v>77</v>
      </c>
      <c r="D26" s="16">
        <v>7303000</v>
      </c>
      <c r="E26" s="16">
        <v>970000</v>
      </c>
      <c r="F26" s="11">
        <v>27</v>
      </c>
      <c r="G26" s="11">
        <v>11</v>
      </c>
      <c r="H26" s="11">
        <v>6</v>
      </c>
      <c r="I26" s="11">
        <v>17</v>
      </c>
      <c r="J26" s="11">
        <v>3</v>
      </c>
      <c r="K26" s="11">
        <v>4</v>
      </c>
      <c r="L26" s="11">
        <f t="shared" si="0"/>
        <v>68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5" customFormat="1" ht="12.75" customHeight="1" x14ac:dyDescent="0.2">
      <c r="A27" s="13" t="s">
        <v>119</v>
      </c>
      <c r="B27" s="13" t="s">
        <v>57</v>
      </c>
      <c r="C27" s="13" t="s">
        <v>78</v>
      </c>
      <c r="D27" s="16">
        <v>6885000</v>
      </c>
      <c r="E27" s="16">
        <v>1400000</v>
      </c>
      <c r="F27" s="11">
        <v>37</v>
      </c>
      <c r="G27" s="11">
        <v>13</v>
      </c>
      <c r="H27" s="11">
        <v>8</v>
      </c>
      <c r="I27" s="11">
        <v>21</v>
      </c>
      <c r="J27" s="11">
        <v>2</v>
      </c>
      <c r="K27" s="11">
        <v>4</v>
      </c>
      <c r="L27" s="11">
        <f t="shared" si="0"/>
        <v>85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5" customFormat="1" x14ac:dyDescent="0.2">
      <c r="A28" s="13" t="s">
        <v>120</v>
      </c>
      <c r="B28" s="13" t="s">
        <v>47</v>
      </c>
      <c r="C28" s="13" t="s">
        <v>68</v>
      </c>
      <c r="D28" s="16">
        <v>50946165</v>
      </c>
      <c r="E28" s="16">
        <v>2700000</v>
      </c>
      <c r="F28" s="11">
        <v>29</v>
      </c>
      <c r="G28" s="11">
        <v>7</v>
      </c>
      <c r="H28" s="11">
        <v>8</v>
      </c>
      <c r="I28" s="11">
        <v>14</v>
      </c>
      <c r="J28" s="11">
        <v>3</v>
      </c>
      <c r="K28" s="11">
        <v>4</v>
      </c>
      <c r="L28" s="11">
        <f t="shared" si="0"/>
        <v>65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5" customFormat="1" ht="12.75" customHeight="1" x14ac:dyDescent="0.2">
      <c r="A29" s="13" t="s">
        <v>121</v>
      </c>
      <c r="B29" s="13" t="s">
        <v>61</v>
      </c>
      <c r="C29" s="13" t="s">
        <v>83</v>
      </c>
      <c r="D29" s="16">
        <v>50715232</v>
      </c>
      <c r="E29" s="16">
        <v>3800000</v>
      </c>
      <c r="F29" s="11">
        <v>34</v>
      </c>
      <c r="G29" s="11">
        <v>10</v>
      </c>
      <c r="H29" s="11">
        <v>9</v>
      </c>
      <c r="I29" s="11">
        <v>22</v>
      </c>
      <c r="J29" s="11">
        <v>5</v>
      </c>
      <c r="K29" s="11">
        <v>5</v>
      </c>
      <c r="L29" s="11">
        <f t="shared" si="0"/>
        <v>85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5" customFormat="1" ht="12.75" customHeight="1" x14ac:dyDescent="0.2">
      <c r="A30" s="13" t="s">
        <v>122</v>
      </c>
      <c r="B30" s="13" t="s">
        <v>60</v>
      </c>
      <c r="C30" s="13" t="s">
        <v>82</v>
      </c>
      <c r="D30" s="16">
        <v>8302860</v>
      </c>
      <c r="E30" s="16">
        <v>650000</v>
      </c>
      <c r="F30" s="11">
        <v>28</v>
      </c>
      <c r="G30" s="11">
        <v>8</v>
      </c>
      <c r="H30" s="11">
        <v>7</v>
      </c>
      <c r="I30" s="11">
        <v>20</v>
      </c>
      <c r="J30" s="11">
        <v>3</v>
      </c>
      <c r="K30" s="11">
        <v>4</v>
      </c>
      <c r="L30" s="11">
        <f t="shared" si="0"/>
        <v>70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5" customFormat="1" ht="12.75" customHeight="1" x14ac:dyDescent="0.2">
      <c r="A31" s="13" t="s">
        <v>123</v>
      </c>
      <c r="B31" s="13" t="s">
        <v>58</v>
      </c>
      <c r="C31" s="13" t="s">
        <v>80</v>
      </c>
      <c r="D31" s="16">
        <v>1250000</v>
      </c>
      <c r="E31" s="16">
        <v>350000</v>
      </c>
      <c r="F31" s="11">
        <v>29</v>
      </c>
      <c r="G31" s="11">
        <v>7</v>
      </c>
      <c r="H31" s="11">
        <v>7</v>
      </c>
      <c r="I31" s="11">
        <v>14</v>
      </c>
      <c r="J31" s="11">
        <v>2</v>
      </c>
      <c r="K31" s="11">
        <v>2</v>
      </c>
      <c r="L31" s="11">
        <f t="shared" si="0"/>
        <v>61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5" customFormat="1" ht="12.75" customHeight="1" x14ac:dyDescent="0.2">
      <c r="A32" s="13" t="s">
        <v>124</v>
      </c>
      <c r="B32" s="13" t="s">
        <v>58</v>
      </c>
      <c r="C32" s="13" t="s">
        <v>79</v>
      </c>
      <c r="D32" s="16">
        <v>4435000</v>
      </c>
      <c r="E32" s="16">
        <v>950000</v>
      </c>
      <c r="F32" s="11">
        <v>29</v>
      </c>
      <c r="G32" s="11">
        <v>7</v>
      </c>
      <c r="H32" s="11">
        <v>6</v>
      </c>
      <c r="I32" s="11">
        <v>13</v>
      </c>
      <c r="J32" s="11">
        <v>2</v>
      </c>
      <c r="K32" s="11">
        <v>2</v>
      </c>
      <c r="L32" s="11">
        <f t="shared" si="0"/>
        <v>59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5" customFormat="1" x14ac:dyDescent="0.2">
      <c r="A33" s="14" t="s">
        <v>125</v>
      </c>
      <c r="B33" s="14" t="s">
        <v>86</v>
      </c>
      <c r="C33" s="14" t="s">
        <v>97</v>
      </c>
      <c r="D33" s="17">
        <v>35035000</v>
      </c>
      <c r="E33" s="17">
        <v>3000000</v>
      </c>
      <c r="F33" s="11">
        <v>26</v>
      </c>
      <c r="G33" s="11">
        <v>8</v>
      </c>
      <c r="H33" s="11">
        <v>8</v>
      </c>
      <c r="I33" s="11">
        <v>18</v>
      </c>
      <c r="J33" s="11">
        <v>4</v>
      </c>
      <c r="K33" s="11">
        <v>5</v>
      </c>
      <c r="L33" s="11">
        <f t="shared" si="0"/>
        <v>69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5" customFormat="1" ht="12.75" customHeight="1" x14ac:dyDescent="0.2">
      <c r="A34" s="13" t="s">
        <v>126</v>
      </c>
      <c r="B34" s="13" t="s">
        <v>55</v>
      </c>
      <c r="C34" s="13" t="s">
        <v>76</v>
      </c>
      <c r="D34" s="16">
        <v>46676144</v>
      </c>
      <c r="E34" s="16">
        <v>3000000</v>
      </c>
      <c r="F34" s="11">
        <v>23</v>
      </c>
      <c r="G34" s="11">
        <v>8</v>
      </c>
      <c r="H34" s="11">
        <v>6</v>
      </c>
      <c r="I34" s="11">
        <v>21</v>
      </c>
      <c r="J34" s="11">
        <v>4</v>
      </c>
      <c r="K34" s="11">
        <v>3</v>
      </c>
      <c r="L34" s="11">
        <f t="shared" si="0"/>
        <v>65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5" customFormat="1" ht="12.75" customHeight="1" x14ac:dyDescent="0.2">
      <c r="A35" s="14" t="s">
        <v>127</v>
      </c>
      <c r="B35" s="14" t="s">
        <v>86</v>
      </c>
      <c r="C35" s="14" t="s">
        <v>93</v>
      </c>
      <c r="D35" s="17">
        <v>43159182</v>
      </c>
      <c r="E35" s="17">
        <v>3000000</v>
      </c>
      <c r="F35" s="11">
        <v>34</v>
      </c>
      <c r="G35" s="11">
        <v>9</v>
      </c>
      <c r="H35" s="11">
        <v>9</v>
      </c>
      <c r="I35" s="11">
        <v>22</v>
      </c>
      <c r="J35" s="11">
        <v>4</v>
      </c>
      <c r="K35" s="11">
        <v>5</v>
      </c>
      <c r="L35" s="11">
        <f t="shared" si="0"/>
        <v>83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5" customFormat="1" ht="12.75" customHeight="1" x14ac:dyDescent="0.2">
      <c r="A36" s="14" t="s">
        <v>128</v>
      </c>
      <c r="B36" s="14" t="s">
        <v>90</v>
      </c>
      <c r="C36" s="14" t="s">
        <v>99</v>
      </c>
      <c r="D36" s="17">
        <v>39930048</v>
      </c>
      <c r="E36" s="17">
        <v>3360000</v>
      </c>
      <c r="F36" s="11">
        <v>29</v>
      </c>
      <c r="G36" s="11">
        <v>12</v>
      </c>
      <c r="H36" s="11">
        <v>8</v>
      </c>
      <c r="I36" s="11">
        <v>21</v>
      </c>
      <c r="J36" s="11">
        <v>4</v>
      </c>
      <c r="K36" s="11">
        <v>5</v>
      </c>
      <c r="L36" s="11">
        <f t="shared" si="0"/>
        <v>79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5" customFormat="1" ht="12.75" customHeight="1" x14ac:dyDescent="0.2">
      <c r="A37" s="14" t="s">
        <v>129</v>
      </c>
      <c r="B37" s="14" t="s">
        <v>55</v>
      </c>
      <c r="C37" s="14" t="s">
        <v>96</v>
      </c>
      <c r="D37" s="17">
        <v>28151520</v>
      </c>
      <c r="E37" s="17">
        <v>2250000</v>
      </c>
      <c r="F37" s="11">
        <v>22</v>
      </c>
      <c r="G37" s="11">
        <v>7</v>
      </c>
      <c r="H37" s="11">
        <v>7</v>
      </c>
      <c r="I37" s="11">
        <v>17</v>
      </c>
      <c r="J37" s="11">
        <v>4</v>
      </c>
      <c r="K37" s="11">
        <v>4</v>
      </c>
      <c r="L37" s="11">
        <f t="shared" si="0"/>
        <v>61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5" customFormat="1" ht="12.75" customHeight="1" x14ac:dyDescent="0.2">
      <c r="A38" s="14" t="s">
        <v>130</v>
      </c>
      <c r="B38" s="14" t="s">
        <v>91</v>
      </c>
      <c r="C38" s="14" t="s">
        <v>101</v>
      </c>
      <c r="D38" s="17">
        <v>8257377</v>
      </c>
      <c r="E38" s="17">
        <v>1252000</v>
      </c>
      <c r="F38" s="11">
        <v>26</v>
      </c>
      <c r="G38" s="11">
        <v>9</v>
      </c>
      <c r="H38" s="11">
        <v>8</v>
      </c>
      <c r="I38" s="11">
        <v>17</v>
      </c>
      <c r="J38" s="11">
        <v>5</v>
      </c>
      <c r="K38" s="11">
        <v>5</v>
      </c>
      <c r="L38" s="11">
        <f t="shared" si="0"/>
        <v>70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5" customFormat="1" ht="12.75" customHeight="1" x14ac:dyDescent="0.2">
      <c r="A39" s="13" t="s">
        <v>131</v>
      </c>
      <c r="B39" s="13" t="s">
        <v>48</v>
      </c>
      <c r="C39" s="13" t="s">
        <v>69</v>
      </c>
      <c r="D39" s="16">
        <v>3181436</v>
      </c>
      <c r="E39" s="16">
        <v>620000</v>
      </c>
      <c r="F39" s="11">
        <v>29</v>
      </c>
      <c r="G39" s="11">
        <v>9</v>
      </c>
      <c r="H39" s="11">
        <v>6</v>
      </c>
      <c r="I39" s="11">
        <v>19</v>
      </c>
      <c r="J39" s="11">
        <v>3</v>
      </c>
      <c r="K39" s="11">
        <v>4</v>
      </c>
      <c r="L39" s="11">
        <f t="shared" si="0"/>
        <v>70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5" customFormat="1" ht="12.75" customHeight="1" x14ac:dyDescent="0.2">
      <c r="A40" s="14" t="s">
        <v>132</v>
      </c>
      <c r="B40" s="14" t="s">
        <v>87</v>
      </c>
      <c r="C40" s="14" t="s">
        <v>94</v>
      </c>
      <c r="D40" s="17">
        <v>53903236</v>
      </c>
      <c r="E40" s="17">
        <v>3520000</v>
      </c>
      <c r="F40" s="11">
        <v>31</v>
      </c>
      <c r="G40" s="11">
        <v>7</v>
      </c>
      <c r="H40" s="11">
        <v>6</v>
      </c>
      <c r="I40" s="11">
        <v>21</v>
      </c>
      <c r="J40" s="11">
        <v>3</v>
      </c>
      <c r="K40" s="11">
        <v>4</v>
      </c>
      <c r="L40" s="11">
        <f t="shared" si="0"/>
        <v>72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5" customFormat="1" x14ac:dyDescent="0.2">
      <c r="A41" s="14" t="s">
        <v>133</v>
      </c>
      <c r="B41" s="14" t="s">
        <v>92</v>
      </c>
      <c r="C41" s="14" t="s">
        <v>102</v>
      </c>
      <c r="D41" s="17">
        <v>4670250</v>
      </c>
      <c r="E41" s="17">
        <v>1030000</v>
      </c>
      <c r="F41" s="11">
        <v>34</v>
      </c>
      <c r="G41" s="11">
        <v>8</v>
      </c>
      <c r="H41" s="11">
        <v>10</v>
      </c>
      <c r="I41" s="11">
        <v>21</v>
      </c>
      <c r="J41" s="11">
        <v>4</v>
      </c>
      <c r="K41" s="11">
        <v>5</v>
      </c>
      <c r="L41" s="11">
        <f t="shared" si="0"/>
        <v>82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5" customFormat="1" ht="12.75" customHeight="1" x14ac:dyDescent="0.2">
      <c r="A42" s="14" t="s">
        <v>134</v>
      </c>
      <c r="B42" s="14" t="s">
        <v>88</v>
      </c>
      <c r="C42" s="14" t="s">
        <v>95</v>
      </c>
      <c r="D42" s="17">
        <v>8443809</v>
      </c>
      <c r="E42" s="17">
        <v>1350000</v>
      </c>
      <c r="F42" s="11">
        <v>25</v>
      </c>
      <c r="G42" s="11">
        <v>10</v>
      </c>
      <c r="H42" s="11">
        <v>7</v>
      </c>
      <c r="I42" s="11">
        <v>20</v>
      </c>
      <c r="J42" s="11">
        <v>0</v>
      </c>
      <c r="K42" s="11">
        <v>4</v>
      </c>
      <c r="L42" s="11">
        <f t="shared" si="0"/>
        <v>66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5" customFormat="1" ht="12.6" customHeight="1" x14ac:dyDescent="0.2">
      <c r="A43" s="14" t="s">
        <v>135</v>
      </c>
      <c r="B43" s="14" t="s">
        <v>62</v>
      </c>
      <c r="C43" s="14" t="s">
        <v>85</v>
      </c>
      <c r="D43" s="17">
        <v>2275000</v>
      </c>
      <c r="E43" s="17">
        <v>500000</v>
      </c>
      <c r="F43" s="11">
        <v>19</v>
      </c>
      <c r="G43" s="11">
        <v>6</v>
      </c>
      <c r="H43" s="11">
        <v>6</v>
      </c>
      <c r="I43" s="11">
        <v>18</v>
      </c>
      <c r="J43" s="11">
        <v>3</v>
      </c>
      <c r="K43" s="11">
        <v>4</v>
      </c>
      <c r="L43" s="11">
        <f t="shared" si="0"/>
        <v>56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5" customFormat="1" ht="12.6" customHeight="1" x14ac:dyDescent="0.2">
      <c r="A44" s="14" t="s">
        <v>136</v>
      </c>
      <c r="B44" s="14" t="s">
        <v>62</v>
      </c>
      <c r="C44" s="14" t="s">
        <v>84</v>
      </c>
      <c r="D44" s="17">
        <v>28750000</v>
      </c>
      <c r="E44" s="17">
        <v>2500000</v>
      </c>
      <c r="F44" s="11">
        <v>26</v>
      </c>
      <c r="G44" s="11">
        <v>7</v>
      </c>
      <c r="H44" s="11">
        <v>6</v>
      </c>
      <c r="I44" s="11">
        <v>17</v>
      </c>
      <c r="J44" s="11">
        <v>3</v>
      </c>
      <c r="K44" s="11">
        <v>4</v>
      </c>
      <c r="L44" s="11">
        <f t="shared" si="0"/>
        <v>63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5" customFormat="1" ht="12.75" customHeight="1" x14ac:dyDescent="0.2">
      <c r="A45" s="14" t="s">
        <v>137</v>
      </c>
      <c r="B45" s="14" t="s">
        <v>89</v>
      </c>
      <c r="C45" s="14" t="s">
        <v>98</v>
      </c>
      <c r="D45" s="17">
        <v>59822868</v>
      </c>
      <c r="E45" s="17">
        <v>3945150</v>
      </c>
      <c r="F45" s="11">
        <v>36</v>
      </c>
      <c r="G45" s="11">
        <v>13</v>
      </c>
      <c r="H45" s="11">
        <v>9</v>
      </c>
      <c r="I45" s="11">
        <v>14</v>
      </c>
      <c r="J45" s="11">
        <v>2</v>
      </c>
      <c r="K45" s="11">
        <v>5</v>
      </c>
      <c r="L45" s="11">
        <f t="shared" si="0"/>
        <v>79</v>
      </c>
      <c r="M45" s="15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5" customFormat="1" ht="12.75" customHeight="1" x14ac:dyDescent="0.2">
      <c r="A46" s="14" t="s">
        <v>138</v>
      </c>
      <c r="B46" s="13" t="s">
        <v>57</v>
      </c>
      <c r="C46" s="14" t="s">
        <v>100</v>
      </c>
      <c r="D46" s="17">
        <v>44640000</v>
      </c>
      <c r="E46" s="17">
        <v>3200000</v>
      </c>
      <c r="F46" s="11">
        <v>33</v>
      </c>
      <c r="G46" s="11">
        <v>12</v>
      </c>
      <c r="H46" s="11">
        <v>6</v>
      </c>
      <c r="I46" s="11">
        <v>23</v>
      </c>
      <c r="J46" s="11">
        <v>2</v>
      </c>
      <c r="K46" s="11">
        <v>4</v>
      </c>
      <c r="L46" s="11">
        <f t="shared" si="0"/>
        <v>80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5" customFormat="1" ht="12.75" customHeight="1" x14ac:dyDescent="0.2">
      <c r="A47" s="13" t="s">
        <v>139</v>
      </c>
      <c r="B47" s="13" t="s">
        <v>59</v>
      </c>
      <c r="C47" s="13" t="s">
        <v>141</v>
      </c>
      <c r="D47" s="16">
        <v>20698525</v>
      </c>
      <c r="E47" s="16">
        <v>2500000</v>
      </c>
      <c r="F47" s="11">
        <v>33</v>
      </c>
      <c r="G47" s="11">
        <v>10</v>
      </c>
      <c r="H47" s="11">
        <v>8</v>
      </c>
      <c r="I47" s="11">
        <v>23</v>
      </c>
      <c r="J47" s="11">
        <v>2</v>
      </c>
      <c r="K47" s="11">
        <v>5</v>
      </c>
      <c r="L47" s="11">
        <f t="shared" si="0"/>
        <v>81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5" customFormat="1" ht="12.75" customHeight="1" x14ac:dyDescent="0.2">
      <c r="A48" s="13" t="s">
        <v>140</v>
      </c>
      <c r="B48" s="13" t="s">
        <v>59</v>
      </c>
      <c r="C48" s="13" t="s">
        <v>81</v>
      </c>
      <c r="D48" s="16">
        <v>2400080</v>
      </c>
      <c r="E48" s="16">
        <v>600000</v>
      </c>
      <c r="F48" s="11">
        <v>21</v>
      </c>
      <c r="G48" s="11">
        <v>6</v>
      </c>
      <c r="H48" s="11">
        <v>6</v>
      </c>
      <c r="I48" s="11">
        <v>19</v>
      </c>
      <c r="J48" s="11">
        <v>2</v>
      </c>
      <c r="K48" s="11">
        <v>4</v>
      </c>
      <c r="L48" s="11">
        <f t="shared" si="0"/>
        <v>58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4:5" x14ac:dyDescent="0.25">
      <c r="D49" s="9">
        <f>SUM(D15:D48)</f>
        <v>812947003</v>
      </c>
      <c r="E49" s="9">
        <f>SUM(E15:E48)</f>
        <v>71957150</v>
      </c>
    </row>
    <row r="50" spans="4:5" x14ac:dyDescent="0.25">
      <c r="E50" s="7"/>
    </row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48" xr:uid="{D8C231C3-F1BF-4A2F-8562-518FF7680115}">
      <formula1>40</formula1>
    </dataValidation>
    <dataValidation type="decimal" operator="lessThanOrEqual" allowBlank="1" showInputMessage="1" showErrorMessage="1" error="max. 10" sqref="H15:H48" xr:uid="{403CA7CF-82BF-4F12-99F1-45E9172792A6}">
      <formula1>10</formula1>
    </dataValidation>
    <dataValidation type="decimal" operator="lessThanOrEqual" allowBlank="1" showInputMessage="1" showErrorMessage="1" error="max. 5" sqref="K15:K48" xr:uid="{E1F8708D-72B7-4DD7-AB51-C79714E0FCFF}">
      <formula1>5</formula1>
    </dataValidation>
    <dataValidation type="decimal" operator="lessThanOrEqual" allowBlank="1" showInputMessage="1" showErrorMessage="1" error="max. 15" sqref="G15:G48 H12:H13" xr:uid="{A07EB48C-F9DB-4664-A66F-27AFA6F4075A}">
      <formula1>15</formula1>
    </dataValidation>
    <dataValidation type="decimal" operator="lessThanOrEqual" allowBlank="1" showInputMessage="1" showErrorMessage="1" error="max. 25" sqref="I15:I48" xr:uid="{D65F2188-DF6C-4C65-A8AB-4D60A267841D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B8934-5B38-491A-9A78-66BC1547181B}">
  <dimension ref="A1:BZ50"/>
  <sheetViews>
    <sheetView zoomScale="90" zoomScaleNormal="9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8" ht="38.25" customHeight="1" x14ac:dyDescent="0.25">
      <c r="A1" s="1" t="s">
        <v>24</v>
      </c>
    </row>
    <row r="2" spans="1:78" ht="14.45" customHeight="1" x14ac:dyDescent="0.25">
      <c r="A2" s="3" t="s">
        <v>39</v>
      </c>
      <c r="D2" s="3" t="s">
        <v>21</v>
      </c>
    </row>
    <row r="3" spans="1:78" ht="14.45" customHeight="1" x14ac:dyDescent="0.25">
      <c r="A3" s="3" t="s">
        <v>32</v>
      </c>
      <c r="D3" s="2" t="s">
        <v>28</v>
      </c>
    </row>
    <row r="4" spans="1:78" ht="14.45" customHeight="1" x14ac:dyDescent="0.25">
      <c r="A4" s="3" t="s">
        <v>40</v>
      </c>
      <c r="D4" s="2" t="s">
        <v>29</v>
      </c>
    </row>
    <row r="5" spans="1:78" ht="14.45" customHeight="1" x14ac:dyDescent="0.25">
      <c r="A5" s="3" t="s">
        <v>27</v>
      </c>
      <c r="D5" s="2" t="s">
        <v>30</v>
      </c>
    </row>
    <row r="6" spans="1:78" ht="14.45" customHeight="1" x14ac:dyDescent="0.25">
      <c r="A6" s="2" t="s">
        <v>41</v>
      </c>
      <c r="D6" s="2" t="s">
        <v>31</v>
      </c>
    </row>
    <row r="7" spans="1:78" ht="14.45" customHeight="1" x14ac:dyDescent="0.25">
      <c r="A7" s="8" t="s">
        <v>33</v>
      </c>
    </row>
    <row r="8" spans="1:78" ht="14.45" customHeight="1" x14ac:dyDescent="0.25">
      <c r="D8" s="3" t="s">
        <v>22</v>
      </c>
    </row>
    <row r="9" spans="1:78" ht="52.5" customHeight="1" x14ac:dyDescent="0.25">
      <c r="D9" s="27" t="s">
        <v>25</v>
      </c>
      <c r="E9" s="27"/>
      <c r="F9" s="27"/>
      <c r="G9" s="27"/>
      <c r="H9" s="27"/>
      <c r="I9" s="27"/>
      <c r="J9" s="27"/>
      <c r="K9" s="27"/>
      <c r="L9" s="27"/>
    </row>
    <row r="10" spans="1:78" ht="51" customHeight="1" x14ac:dyDescent="0.25">
      <c r="A10" s="3"/>
      <c r="D10" s="27" t="s">
        <v>26</v>
      </c>
      <c r="E10" s="27"/>
      <c r="F10" s="27"/>
      <c r="G10" s="27"/>
      <c r="H10" s="27"/>
      <c r="I10" s="27"/>
      <c r="J10" s="27"/>
      <c r="K10" s="27"/>
      <c r="L10" s="27"/>
    </row>
    <row r="11" spans="1:78" ht="12.6" customHeight="1" x14ac:dyDescent="0.25">
      <c r="A11" s="3"/>
    </row>
    <row r="12" spans="1:78" ht="26.45" customHeight="1" x14ac:dyDescent="0.25">
      <c r="A12" s="28" t="s">
        <v>0</v>
      </c>
      <c r="B12" s="28" t="s">
        <v>1</v>
      </c>
      <c r="C12" s="28" t="s">
        <v>16</v>
      </c>
      <c r="D12" s="28" t="s">
        <v>11</v>
      </c>
      <c r="E12" s="29" t="s">
        <v>2</v>
      </c>
      <c r="F12" s="28" t="s">
        <v>13</v>
      </c>
      <c r="G12" s="28" t="s">
        <v>34</v>
      </c>
      <c r="H12" s="28" t="s">
        <v>12</v>
      </c>
      <c r="I12" s="28" t="s">
        <v>35</v>
      </c>
      <c r="J12" s="28" t="s">
        <v>36</v>
      </c>
      <c r="K12" s="28" t="s">
        <v>37</v>
      </c>
      <c r="L12" s="28" t="s">
        <v>3</v>
      </c>
    </row>
    <row r="13" spans="1:78" ht="59.45" customHeight="1" x14ac:dyDescent="0.25">
      <c r="A13" s="28"/>
      <c r="B13" s="28"/>
      <c r="C13" s="28"/>
      <c r="D13" s="28"/>
      <c r="E13" s="29"/>
      <c r="F13" s="28"/>
      <c r="G13" s="28"/>
      <c r="H13" s="28"/>
      <c r="I13" s="28"/>
      <c r="J13" s="28"/>
      <c r="K13" s="28"/>
      <c r="L13" s="28"/>
    </row>
    <row r="14" spans="1:78" ht="29.1" customHeight="1" x14ac:dyDescent="0.25">
      <c r="A14" s="28"/>
      <c r="B14" s="28"/>
      <c r="C14" s="28"/>
      <c r="D14" s="28"/>
      <c r="E14" s="29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8" s="5" customFormat="1" ht="12.75" customHeight="1" x14ac:dyDescent="0.2">
      <c r="A15" s="13" t="s">
        <v>107</v>
      </c>
      <c r="B15" s="13" t="s">
        <v>44</v>
      </c>
      <c r="C15" s="13" t="s">
        <v>65</v>
      </c>
      <c r="D15" s="16">
        <v>35233825</v>
      </c>
      <c r="E15" s="16">
        <v>2300000</v>
      </c>
      <c r="F15" s="11">
        <v>30</v>
      </c>
      <c r="G15" s="11">
        <v>6</v>
      </c>
      <c r="H15" s="11">
        <v>8</v>
      </c>
      <c r="I15" s="11">
        <v>16</v>
      </c>
      <c r="J15" s="11">
        <v>2</v>
      </c>
      <c r="K15" s="11">
        <v>3</v>
      </c>
      <c r="L15" s="11">
        <f t="shared" ref="L15:L48" si="0">SUM(F15:K15)</f>
        <v>65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5" customFormat="1" ht="12.75" customHeight="1" x14ac:dyDescent="0.2">
      <c r="A16" s="13" t="s">
        <v>108</v>
      </c>
      <c r="B16" s="13" t="s">
        <v>42</v>
      </c>
      <c r="C16" s="13" t="s">
        <v>63</v>
      </c>
      <c r="D16" s="16">
        <v>1091591</v>
      </c>
      <c r="E16" s="16">
        <v>500000</v>
      </c>
      <c r="F16" s="11">
        <v>37</v>
      </c>
      <c r="G16" s="11">
        <v>12</v>
      </c>
      <c r="H16" s="11">
        <v>8</v>
      </c>
      <c r="I16" s="11">
        <v>23</v>
      </c>
      <c r="J16" s="11">
        <v>0</v>
      </c>
      <c r="K16" s="11">
        <v>5</v>
      </c>
      <c r="L16" s="11">
        <f t="shared" si="0"/>
        <v>85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5" customFormat="1" ht="12.75" customHeight="1" x14ac:dyDescent="0.2">
      <c r="A17" s="13" t="s">
        <v>109</v>
      </c>
      <c r="B17" s="13" t="s">
        <v>43</v>
      </c>
      <c r="C17" s="13" t="s">
        <v>64</v>
      </c>
      <c r="D17" s="16">
        <v>21000000</v>
      </c>
      <c r="E17" s="16">
        <v>2900000</v>
      </c>
      <c r="F17" s="11">
        <v>32</v>
      </c>
      <c r="G17" s="11">
        <v>7</v>
      </c>
      <c r="H17" s="11">
        <v>9</v>
      </c>
      <c r="I17" s="11">
        <v>22</v>
      </c>
      <c r="J17" s="11">
        <v>3</v>
      </c>
      <c r="K17" s="11">
        <v>5</v>
      </c>
      <c r="L17" s="11">
        <f t="shared" si="0"/>
        <v>78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5" customFormat="1" ht="12.75" customHeight="1" x14ac:dyDescent="0.2">
      <c r="A18" s="13" t="s">
        <v>110</v>
      </c>
      <c r="B18" s="13" t="s">
        <v>45</v>
      </c>
      <c r="C18" s="13" t="s">
        <v>66</v>
      </c>
      <c r="D18" s="16">
        <v>7576900</v>
      </c>
      <c r="E18" s="16">
        <v>1350000</v>
      </c>
      <c r="F18" s="11">
        <v>34</v>
      </c>
      <c r="G18" s="11">
        <v>11</v>
      </c>
      <c r="H18" s="11">
        <v>9</v>
      </c>
      <c r="I18" s="11">
        <v>23</v>
      </c>
      <c r="J18" s="11">
        <v>0</v>
      </c>
      <c r="K18" s="11">
        <v>5</v>
      </c>
      <c r="L18" s="11">
        <f t="shared" si="0"/>
        <v>82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5" customFormat="1" ht="12.75" customHeight="1" x14ac:dyDescent="0.2">
      <c r="A19" s="13" t="s">
        <v>111</v>
      </c>
      <c r="B19" s="13" t="s">
        <v>46</v>
      </c>
      <c r="C19" s="13" t="s">
        <v>67</v>
      </c>
      <c r="D19" s="16">
        <v>6759624</v>
      </c>
      <c r="E19" s="16">
        <v>960000</v>
      </c>
      <c r="F19" s="11">
        <v>32</v>
      </c>
      <c r="G19" s="11">
        <v>10</v>
      </c>
      <c r="H19" s="11">
        <v>8</v>
      </c>
      <c r="I19" s="11">
        <v>16</v>
      </c>
      <c r="J19" s="11">
        <v>4</v>
      </c>
      <c r="K19" s="11">
        <v>1</v>
      </c>
      <c r="L19" s="11">
        <f t="shared" si="0"/>
        <v>71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5" customFormat="1" x14ac:dyDescent="0.2">
      <c r="A20" s="13" t="s">
        <v>112</v>
      </c>
      <c r="B20" s="13" t="s">
        <v>49</v>
      </c>
      <c r="C20" s="13" t="s">
        <v>70</v>
      </c>
      <c r="D20" s="16">
        <v>39191590</v>
      </c>
      <c r="E20" s="16">
        <v>2900000</v>
      </c>
      <c r="F20" s="11">
        <v>27</v>
      </c>
      <c r="G20" s="11">
        <v>6</v>
      </c>
      <c r="H20" s="11">
        <v>9</v>
      </c>
      <c r="I20" s="11">
        <v>21</v>
      </c>
      <c r="J20" s="11">
        <v>2</v>
      </c>
      <c r="K20" s="11">
        <v>4</v>
      </c>
      <c r="L20" s="11">
        <f t="shared" si="0"/>
        <v>69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5" customFormat="1" ht="12.75" customHeight="1" x14ac:dyDescent="0.2">
      <c r="A21" s="13" t="s">
        <v>113</v>
      </c>
      <c r="B21" s="13" t="s">
        <v>51</v>
      </c>
      <c r="C21" s="13" t="s">
        <v>72</v>
      </c>
      <c r="D21" s="16">
        <v>28375000</v>
      </c>
      <c r="E21" s="16">
        <v>3400000</v>
      </c>
      <c r="F21" s="11">
        <v>33</v>
      </c>
      <c r="G21" s="11">
        <v>12</v>
      </c>
      <c r="H21" s="11">
        <v>9</v>
      </c>
      <c r="I21" s="11">
        <v>18</v>
      </c>
      <c r="J21" s="11">
        <v>5</v>
      </c>
      <c r="K21" s="11">
        <v>4</v>
      </c>
      <c r="L21" s="11">
        <f t="shared" si="0"/>
        <v>81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5" customFormat="1" ht="12.75" customHeight="1" x14ac:dyDescent="0.2">
      <c r="A22" s="13" t="s">
        <v>114</v>
      </c>
      <c r="B22" s="13" t="s">
        <v>50</v>
      </c>
      <c r="C22" s="13" t="s">
        <v>71</v>
      </c>
      <c r="D22" s="16">
        <v>55975336</v>
      </c>
      <c r="E22" s="16">
        <v>2800000</v>
      </c>
      <c r="F22" s="11">
        <v>28</v>
      </c>
      <c r="G22" s="11">
        <v>7</v>
      </c>
      <c r="H22" s="11">
        <v>7</v>
      </c>
      <c r="I22" s="11">
        <v>19</v>
      </c>
      <c r="J22" s="11">
        <v>0</v>
      </c>
      <c r="K22" s="11">
        <v>4</v>
      </c>
      <c r="L22" s="11">
        <f t="shared" si="0"/>
        <v>65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5" customFormat="1" ht="13.5" customHeight="1" x14ac:dyDescent="0.2">
      <c r="A23" s="13" t="s">
        <v>115</v>
      </c>
      <c r="B23" s="13" t="s">
        <v>52</v>
      </c>
      <c r="C23" s="13" t="s">
        <v>73</v>
      </c>
      <c r="D23" s="16">
        <v>12381437</v>
      </c>
      <c r="E23" s="16">
        <v>2300000</v>
      </c>
      <c r="F23" s="11">
        <v>34</v>
      </c>
      <c r="G23" s="11">
        <v>10</v>
      </c>
      <c r="H23" s="11">
        <v>9</v>
      </c>
      <c r="I23" s="11">
        <v>22</v>
      </c>
      <c r="J23" s="11">
        <v>5</v>
      </c>
      <c r="K23" s="11">
        <v>4</v>
      </c>
      <c r="L23" s="11">
        <f t="shared" si="0"/>
        <v>84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5" customFormat="1" ht="12.75" customHeight="1" x14ac:dyDescent="0.2">
      <c r="A24" s="13" t="s">
        <v>116</v>
      </c>
      <c r="B24" s="13" t="s">
        <v>54</v>
      </c>
      <c r="C24" s="13" t="s">
        <v>75</v>
      </c>
      <c r="D24" s="16">
        <v>11929968</v>
      </c>
      <c r="E24" s="16">
        <v>2100000</v>
      </c>
      <c r="F24" s="11">
        <v>35</v>
      </c>
      <c r="G24" s="11">
        <v>6</v>
      </c>
      <c r="H24" s="11">
        <v>6</v>
      </c>
      <c r="I24" s="11">
        <v>14</v>
      </c>
      <c r="J24" s="11">
        <v>1</v>
      </c>
      <c r="K24" s="11">
        <v>3</v>
      </c>
      <c r="L24" s="11">
        <f t="shared" si="0"/>
        <v>65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5" customFormat="1" ht="12.75" customHeight="1" x14ac:dyDescent="0.2">
      <c r="A25" s="13" t="s">
        <v>117</v>
      </c>
      <c r="B25" s="13" t="s">
        <v>53</v>
      </c>
      <c r="C25" s="13" t="s">
        <v>74</v>
      </c>
      <c r="D25" s="16">
        <v>33600000</v>
      </c>
      <c r="E25" s="16">
        <v>4000000</v>
      </c>
      <c r="F25" s="11">
        <v>32</v>
      </c>
      <c r="G25" s="11">
        <v>7</v>
      </c>
      <c r="H25" s="11">
        <v>8</v>
      </c>
      <c r="I25" s="11">
        <v>18</v>
      </c>
      <c r="J25" s="11">
        <v>4</v>
      </c>
      <c r="K25" s="11">
        <v>3</v>
      </c>
      <c r="L25" s="11">
        <f t="shared" si="0"/>
        <v>72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5" customFormat="1" ht="12.75" customHeight="1" x14ac:dyDescent="0.2">
      <c r="A26" s="13" t="s">
        <v>118</v>
      </c>
      <c r="B26" s="13" t="s">
        <v>56</v>
      </c>
      <c r="C26" s="13" t="s">
        <v>77</v>
      </c>
      <c r="D26" s="16">
        <v>7303000</v>
      </c>
      <c r="E26" s="16">
        <v>970000</v>
      </c>
      <c r="F26" s="11">
        <v>24</v>
      </c>
      <c r="G26" s="11">
        <v>3</v>
      </c>
      <c r="H26" s="11">
        <v>6</v>
      </c>
      <c r="I26" s="11">
        <v>12</v>
      </c>
      <c r="J26" s="11">
        <v>3</v>
      </c>
      <c r="K26" s="11">
        <v>4</v>
      </c>
      <c r="L26" s="11">
        <f t="shared" si="0"/>
        <v>52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5" customFormat="1" ht="12.75" customHeight="1" x14ac:dyDescent="0.2">
      <c r="A27" s="13" t="s">
        <v>119</v>
      </c>
      <c r="B27" s="13" t="s">
        <v>57</v>
      </c>
      <c r="C27" s="13" t="s">
        <v>78</v>
      </c>
      <c r="D27" s="16">
        <v>6885000</v>
      </c>
      <c r="E27" s="16">
        <v>1400000</v>
      </c>
      <c r="F27" s="11">
        <v>35</v>
      </c>
      <c r="G27" s="11">
        <v>13</v>
      </c>
      <c r="H27" s="11">
        <v>8</v>
      </c>
      <c r="I27" s="11">
        <v>21</v>
      </c>
      <c r="J27" s="11">
        <v>2</v>
      </c>
      <c r="K27" s="11">
        <v>4</v>
      </c>
      <c r="L27" s="11">
        <f t="shared" si="0"/>
        <v>83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5" customFormat="1" x14ac:dyDescent="0.2">
      <c r="A28" s="13" t="s">
        <v>120</v>
      </c>
      <c r="B28" s="13" t="s">
        <v>47</v>
      </c>
      <c r="C28" s="13" t="s">
        <v>68</v>
      </c>
      <c r="D28" s="16">
        <v>50946165</v>
      </c>
      <c r="E28" s="16">
        <v>2700000</v>
      </c>
      <c r="F28" s="11">
        <v>29</v>
      </c>
      <c r="G28" s="11">
        <v>7</v>
      </c>
      <c r="H28" s="11">
        <v>8</v>
      </c>
      <c r="I28" s="11">
        <v>14</v>
      </c>
      <c r="J28" s="11">
        <v>3</v>
      </c>
      <c r="K28" s="11">
        <v>4</v>
      </c>
      <c r="L28" s="11">
        <f t="shared" si="0"/>
        <v>65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5" customFormat="1" ht="12.75" customHeight="1" x14ac:dyDescent="0.2">
      <c r="A29" s="13" t="s">
        <v>121</v>
      </c>
      <c r="B29" s="13" t="s">
        <v>61</v>
      </c>
      <c r="C29" s="13" t="s">
        <v>83</v>
      </c>
      <c r="D29" s="16">
        <v>50715232</v>
      </c>
      <c r="E29" s="16">
        <v>3800000</v>
      </c>
      <c r="F29" s="11">
        <v>34</v>
      </c>
      <c r="G29" s="11">
        <v>10</v>
      </c>
      <c r="H29" s="11">
        <v>9</v>
      </c>
      <c r="I29" s="11">
        <v>22</v>
      </c>
      <c r="J29" s="11">
        <v>5</v>
      </c>
      <c r="K29" s="11">
        <v>5</v>
      </c>
      <c r="L29" s="11">
        <f t="shared" si="0"/>
        <v>85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5" customFormat="1" ht="12.75" customHeight="1" x14ac:dyDescent="0.2">
      <c r="A30" s="13" t="s">
        <v>122</v>
      </c>
      <c r="B30" s="13" t="s">
        <v>60</v>
      </c>
      <c r="C30" s="13" t="s">
        <v>82</v>
      </c>
      <c r="D30" s="16">
        <v>8302860</v>
      </c>
      <c r="E30" s="16">
        <v>650000</v>
      </c>
      <c r="F30" s="11">
        <v>32</v>
      </c>
      <c r="G30" s="11">
        <v>9</v>
      </c>
      <c r="H30" s="11">
        <v>8</v>
      </c>
      <c r="I30" s="11">
        <v>17</v>
      </c>
      <c r="J30" s="11">
        <v>3</v>
      </c>
      <c r="K30" s="11">
        <v>4</v>
      </c>
      <c r="L30" s="11">
        <f t="shared" si="0"/>
        <v>73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5" customFormat="1" ht="12.75" customHeight="1" x14ac:dyDescent="0.2">
      <c r="A31" s="13" t="s">
        <v>123</v>
      </c>
      <c r="B31" s="13" t="s">
        <v>58</v>
      </c>
      <c r="C31" s="13" t="s">
        <v>80</v>
      </c>
      <c r="D31" s="16">
        <v>1250000</v>
      </c>
      <c r="E31" s="16">
        <v>350000</v>
      </c>
      <c r="F31" s="11">
        <v>30</v>
      </c>
      <c r="G31" s="11">
        <v>10</v>
      </c>
      <c r="H31" s="11">
        <v>8</v>
      </c>
      <c r="I31" s="11">
        <v>9</v>
      </c>
      <c r="J31" s="11">
        <v>2</v>
      </c>
      <c r="K31" s="11">
        <v>2</v>
      </c>
      <c r="L31" s="11">
        <f t="shared" si="0"/>
        <v>61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5" customFormat="1" ht="12.75" customHeight="1" x14ac:dyDescent="0.2">
      <c r="A32" s="13" t="s">
        <v>124</v>
      </c>
      <c r="B32" s="13" t="s">
        <v>58</v>
      </c>
      <c r="C32" s="13" t="s">
        <v>79</v>
      </c>
      <c r="D32" s="16">
        <v>4435000</v>
      </c>
      <c r="E32" s="16">
        <v>950000</v>
      </c>
      <c r="F32" s="11">
        <v>22</v>
      </c>
      <c r="G32" s="11">
        <v>7</v>
      </c>
      <c r="H32" s="11">
        <v>7</v>
      </c>
      <c r="I32" s="11">
        <v>9</v>
      </c>
      <c r="J32" s="11">
        <v>2</v>
      </c>
      <c r="K32" s="11">
        <v>2</v>
      </c>
      <c r="L32" s="11">
        <f t="shared" si="0"/>
        <v>49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5" customFormat="1" x14ac:dyDescent="0.2">
      <c r="A33" s="14" t="s">
        <v>125</v>
      </c>
      <c r="B33" s="14" t="s">
        <v>86</v>
      </c>
      <c r="C33" s="14" t="s">
        <v>97</v>
      </c>
      <c r="D33" s="17">
        <v>35035000</v>
      </c>
      <c r="E33" s="17">
        <v>3000000</v>
      </c>
      <c r="F33" s="11">
        <v>25</v>
      </c>
      <c r="G33" s="11">
        <v>8</v>
      </c>
      <c r="H33" s="11">
        <v>9</v>
      </c>
      <c r="I33" s="11">
        <v>17</v>
      </c>
      <c r="J33" s="11">
        <v>4</v>
      </c>
      <c r="K33" s="11">
        <v>5</v>
      </c>
      <c r="L33" s="11">
        <f t="shared" si="0"/>
        <v>68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5" customFormat="1" ht="12.75" customHeight="1" x14ac:dyDescent="0.2">
      <c r="A34" s="13" t="s">
        <v>126</v>
      </c>
      <c r="B34" s="13" t="s">
        <v>55</v>
      </c>
      <c r="C34" s="13" t="s">
        <v>76</v>
      </c>
      <c r="D34" s="16">
        <v>46676144</v>
      </c>
      <c r="E34" s="16">
        <v>3000000</v>
      </c>
      <c r="F34" s="11">
        <v>22</v>
      </c>
      <c r="G34" s="11">
        <v>7</v>
      </c>
      <c r="H34" s="11">
        <v>8</v>
      </c>
      <c r="I34" s="11">
        <v>17</v>
      </c>
      <c r="J34" s="11">
        <v>4</v>
      </c>
      <c r="K34" s="11">
        <v>3</v>
      </c>
      <c r="L34" s="11">
        <f t="shared" si="0"/>
        <v>61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5" customFormat="1" ht="12.75" customHeight="1" x14ac:dyDescent="0.2">
      <c r="A35" s="14" t="s">
        <v>127</v>
      </c>
      <c r="B35" s="14" t="s">
        <v>86</v>
      </c>
      <c r="C35" s="14" t="s">
        <v>93</v>
      </c>
      <c r="D35" s="17">
        <v>43159182</v>
      </c>
      <c r="E35" s="17">
        <v>3000000</v>
      </c>
      <c r="F35" s="11">
        <v>38</v>
      </c>
      <c r="G35" s="11">
        <v>12</v>
      </c>
      <c r="H35" s="11">
        <v>9</v>
      </c>
      <c r="I35" s="11">
        <v>22</v>
      </c>
      <c r="J35" s="11">
        <v>4</v>
      </c>
      <c r="K35" s="11">
        <v>5</v>
      </c>
      <c r="L35" s="11">
        <f t="shared" si="0"/>
        <v>90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5" customFormat="1" ht="12.75" customHeight="1" x14ac:dyDescent="0.2">
      <c r="A36" s="14" t="s">
        <v>128</v>
      </c>
      <c r="B36" s="14" t="s">
        <v>90</v>
      </c>
      <c r="C36" s="14" t="s">
        <v>99</v>
      </c>
      <c r="D36" s="17">
        <v>39930048</v>
      </c>
      <c r="E36" s="17">
        <v>3360000</v>
      </c>
      <c r="F36" s="11">
        <v>31</v>
      </c>
      <c r="G36" s="11">
        <v>10</v>
      </c>
      <c r="H36" s="11">
        <v>9</v>
      </c>
      <c r="I36" s="11">
        <v>20</v>
      </c>
      <c r="J36" s="11">
        <v>4</v>
      </c>
      <c r="K36" s="11">
        <v>5</v>
      </c>
      <c r="L36" s="11">
        <f t="shared" si="0"/>
        <v>79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5" customFormat="1" ht="12.75" customHeight="1" x14ac:dyDescent="0.2">
      <c r="A37" s="14" t="s">
        <v>129</v>
      </c>
      <c r="B37" s="14" t="s">
        <v>55</v>
      </c>
      <c r="C37" s="14" t="s">
        <v>96</v>
      </c>
      <c r="D37" s="17">
        <v>28151520</v>
      </c>
      <c r="E37" s="17">
        <v>2250000</v>
      </c>
      <c r="F37" s="11">
        <v>22</v>
      </c>
      <c r="G37" s="11">
        <v>8</v>
      </c>
      <c r="H37" s="11">
        <v>7</v>
      </c>
      <c r="I37" s="11">
        <v>14</v>
      </c>
      <c r="J37" s="11">
        <v>4</v>
      </c>
      <c r="K37" s="11">
        <v>4</v>
      </c>
      <c r="L37" s="11">
        <f t="shared" si="0"/>
        <v>59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5" customFormat="1" ht="12.75" customHeight="1" x14ac:dyDescent="0.2">
      <c r="A38" s="14" t="s">
        <v>130</v>
      </c>
      <c r="B38" s="14" t="s">
        <v>91</v>
      </c>
      <c r="C38" s="14" t="s">
        <v>101</v>
      </c>
      <c r="D38" s="17">
        <v>8257377</v>
      </c>
      <c r="E38" s="17">
        <v>1252000</v>
      </c>
      <c r="F38" s="11">
        <v>33</v>
      </c>
      <c r="G38" s="11">
        <v>10</v>
      </c>
      <c r="H38" s="11">
        <v>9</v>
      </c>
      <c r="I38" s="11">
        <v>17</v>
      </c>
      <c r="J38" s="11">
        <v>5</v>
      </c>
      <c r="K38" s="11">
        <v>5</v>
      </c>
      <c r="L38" s="11">
        <f t="shared" si="0"/>
        <v>79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5" customFormat="1" ht="12.75" customHeight="1" x14ac:dyDescent="0.2">
      <c r="A39" s="13" t="s">
        <v>131</v>
      </c>
      <c r="B39" s="13" t="s">
        <v>48</v>
      </c>
      <c r="C39" s="13" t="s">
        <v>69</v>
      </c>
      <c r="D39" s="16">
        <v>3181436</v>
      </c>
      <c r="E39" s="16">
        <v>620000</v>
      </c>
      <c r="F39" s="11">
        <v>30</v>
      </c>
      <c r="G39" s="11">
        <v>9</v>
      </c>
      <c r="H39" s="11">
        <v>8</v>
      </c>
      <c r="I39" s="11">
        <v>19</v>
      </c>
      <c r="J39" s="11">
        <v>3</v>
      </c>
      <c r="K39" s="11">
        <v>3</v>
      </c>
      <c r="L39" s="11">
        <f t="shared" si="0"/>
        <v>72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5" customFormat="1" ht="12.75" customHeight="1" x14ac:dyDescent="0.2">
      <c r="A40" s="14" t="s">
        <v>132</v>
      </c>
      <c r="B40" s="14" t="s">
        <v>87</v>
      </c>
      <c r="C40" s="14" t="s">
        <v>94</v>
      </c>
      <c r="D40" s="17">
        <v>53903236</v>
      </c>
      <c r="E40" s="17">
        <v>3520000</v>
      </c>
      <c r="F40" s="11">
        <v>31</v>
      </c>
      <c r="G40" s="11">
        <v>7</v>
      </c>
      <c r="H40" s="11">
        <v>8</v>
      </c>
      <c r="I40" s="11">
        <v>21</v>
      </c>
      <c r="J40" s="11">
        <v>3</v>
      </c>
      <c r="K40" s="11">
        <v>4</v>
      </c>
      <c r="L40" s="11">
        <f t="shared" si="0"/>
        <v>74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5" customFormat="1" x14ac:dyDescent="0.2">
      <c r="A41" s="14" t="s">
        <v>133</v>
      </c>
      <c r="B41" s="14" t="s">
        <v>92</v>
      </c>
      <c r="C41" s="14" t="s">
        <v>102</v>
      </c>
      <c r="D41" s="17">
        <v>4670250</v>
      </c>
      <c r="E41" s="17">
        <v>1030000</v>
      </c>
      <c r="F41" s="11">
        <v>36</v>
      </c>
      <c r="G41" s="11">
        <v>12</v>
      </c>
      <c r="H41" s="11">
        <v>10</v>
      </c>
      <c r="I41" s="11">
        <v>22</v>
      </c>
      <c r="J41" s="11">
        <v>4</v>
      </c>
      <c r="K41" s="11">
        <v>5</v>
      </c>
      <c r="L41" s="11">
        <f t="shared" si="0"/>
        <v>89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5" customFormat="1" ht="12.75" customHeight="1" x14ac:dyDescent="0.2">
      <c r="A42" s="14" t="s">
        <v>134</v>
      </c>
      <c r="B42" s="14" t="s">
        <v>88</v>
      </c>
      <c r="C42" s="14" t="s">
        <v>95</v>
      </c>
      <c r="D42" s="17">
        <v>8443809</v>
      </c>
      <c r="E42" s="17">
        <v>1350000</v>
      </c>
      <c r="F42" s="11">
        <v>28</v>
      </c>
      <c r="G42" s="11">
        <v>9</v>
      </c>
      <c r="H42" s="11">
        <v>7</v>
      </c>
      <c r="I42" s="11">
        <v>20</v>
      </c>
      <c r="J42" s="11">
        <v>0</v>
      </c>
      <c r="K42" s="11">
        <v>4</v>
      </c>
      <c r="L42" s="11">
        <f t="shared" si="0"/>
        <v>68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5" customFormat="1" ht="12.6" customHeight="1" x14ac:dyDescent="0.2">
      <c r="A43" s="14" t="s">
        <v>135</v>
      </c>
      <c r="B43" s="14" t="s">
        <v>62</v>
      </c>
      <c r="C43" s="14" t="s">
        <v>85</v>
      </c>
      <c r="D43" s="17">
        <v>2275000</v>
      </c>
      <c r="E43" s="17">
        <v>500000</v>
      </c>
      <c r="F43" s="11">
        <v>22</v>
      </c>
      <c r="G43" s="11">
        <v>6</v>
      </c>
      <c r="H43" s="11">
        <v>7</v>
      </c>
      <c r="I43" s="11">
        <v>18</v>
      </c>
      <c r="J43" s="11">
        <v>3</v>
      </c>
      <c r="K43" s="11">
        <v>4</v>
      </c>
      <c r="L43" s="11">
        <f t="shared" si="0"/>
        <v>60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5" customFormat="1" ht="12.6" customHeight="1" x14ac:dyDescent="0.2">
      <c r="A44" s="14" t="s">
        <v>136</v>
      </c>
      <c r="B44" s="14" t="s">
        <v>62</v>
      </c>
      <c r="C44" s="14" t="s">
        <v>84</v>
      </c>
      <c r="D44" s="17">
        <v>28750000</v>
      </c>
      <c r="E44" s="17">
        <v>2500000</v>
      </c>
      <c r="F44" s="11">
        <v>20</v>
      </c>
      <c r="G44" s="11">
        <v>6</v>
      </c>
      <c r="H44" s="11">
        <v>6</v>
      </c>
      <c r="I44" s="11">
        <v>17</v>
      </c>
      <c r="J44" s="11">
        <v>3</v>
      </c>
      <c r="K44" s="11">
        <v>4</v>
      </c>
      <c r="L44" s="11">
        <f t="shared" si="0"/>
        <v>56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5" customFormat="1" ht="12.75" customHeight="1" x14ac:dyDescent="0.2">
      <c r="A45" s="14" t="s">
        <v>137</v>
      </c>
      <c r="B45" s="14" t="s">
        <v>89</v>
      </c>
      <c r="C45" s="14" t="s">
        <v>98</v>
      </c>
      <c r="D45" s="17">
        <v>59822868</v>
      </c>
      <c r="E45" s="17">
        <v>3945150</v>
      </c>
      <c r="F45" s="11">
        <v>35</v>
      </c>
      <c r="G45" s="11">
        <v>11</v>
      </c>
      <c r="H45" s="11">
        <v>8</v>
      </c>
      <c r="I45" s="11">
        <v>15</v>
      </c>
      <c r="J45" s="11">
        <v>2</v>
      </c>
      <c r="K45" s="11">
        <v>5</v>
      </c>
      <c r="L45" s="11">
        <f t="shared" si="0"/>
        <v>76</v>
      </c>
      <c r="M45" s="15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5" customFormat="1" ht="12.75" customHeight="1" x14ac:dyDescent="0.2">
      <c r="A46" s="14" t="s">
        <v>138</v>
      </c>
      <c r="B46" s="13" t="s">
        <v>57</v>
      </c>
      <c r="C46" s="14" t="s">
        <v>100</v>
      </c>
      <c r="D46" s="17">
        <v>44640000</v>
      </c>
      <c r="E46" s="17">
        <v>3200000</v>
      </c>
      <c r="F46" s="11">
        <v>32</v>
      </c>
      <c r="G46" s="11">
        <v>11</v>
      </c>
      <c r="H46" s="11">
        <v>8</v>
      </c>
      <c r="I46" s="11">
        <v>22</v>
      </c>
      <c r="J46" s="11">
        <v>2</v>
      </c>
      <c r="K46" s="11">
        <v>4</v>
      </c>
      <c r="L46" s="11">
        <f t="shared" si="0"/>
        <v>79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5" customFormat="1" ht="12.75" customHeight="1" x14ac:dyDescent="0.2">
      <c r="A47" s="13" t="s">
        <v>139</v>
      </c>
      <c r="B47" s="13" t="s">
        <v>59</v>
      </c>
      <c r="C47" s="13" t="s">
        <v>141</v>
      </c>
      <c r="D47" s="16">
        <v>20698525</v>
      </c>
      <c r="E47" s="16">
        <v>2500000</v>
      </c>
      <c r="F47" s="11">
        <v>37</v>
      </c>
      <c r="G47" s="11">
        <v>10</v>
      </c>
      <c r="H47" s="11">
        <v>9</v>
      </c>
      <c r="I47" s="11">
        <v>23</v>
      </c>
      <c r="J47" s="11">
        <v>2</v>
      </c>
      <c r="K47" s="11">
        <v>5</v>
      </c>
      <c r="L47" s="11">
        <f t="shared" si="0"/>
        <v>86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5" customFormat="1" ht="12.75" customHeight="1" x14ac:dyDescent="0.2">
      <c r="A48" s="13" t="s">
        <v>140</v>
      </c>
      <c r="B48" s="13" t="s">
        <v>59</v>
      </c>
      <c r="C48" s="13" t="s">
        <v>81</v>
      </c>
      <c r="D48" s="16">
        <v>2400080</v>
      </c>
      <c r="E48" s="16">
        <v>600000</v>
      </c>
      <c r="F48" s="11">
        <v>27</v>
      </c>
      <c r="G48" s="11">
        <v>6</v>
      </c>
      <c r="H48" s="11">
        <v>8</v>
      </c>
      <c r="I48" s="11">
        <v>17</v>
      </c>
      <c r="J48" s="11">
        <v>2</v>
      </c>
      <c r="K48" s="11">
        <v>4</v>
      </c>
      <c r="L48" s="11">
        <f t="shared" si="0"/>
        <v>64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4:5" x14ac:dyDescent="0.25">
      <c r="D49" s="9">
        <f>SUM(D15:D48)</f>
        <v>812947003</v>
      </c>
      <c r="E49" s="9">
        <f>SUM(E15:E48)</f>
        <v>71957150</v>
      </c>
    </row>
    <row r="50" spans="4:5" x14ac:dyDescent="0.25">
      <c r="E50" s="7"/>
    </row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48" xr:uid="{B90F26EC-253F-4FCA-8B56-DA8AB2FCEAC7}">
      <formula1>40</formula1>
    </dataValidation>
    <dataValidation type="decimal" operator="lessThanOrEqual" allowBlank="1" showInputMessage="1" showErrorMessage="1" error="max. 10" sqref="H15:H48" xr:uid="{DDCCF192-3327-4BB6-92D2-EE31FDC503EE}">
      <formula1>10</formula1>
    </dataValidation>
    <dataValidation type="decimal" operator="lessThanOrEqual" allowBlank="1" showInputMessage="1" showErrorMessage="1" error="max. 5" sqref="K15:K48" xr:uid="{F6DDC04A-31C2-4680-8883-96F04D1A456D}">
      <formula1>5</formula1>
    </dataValidation>
    <dataValidation type="decimal" operator="lessThanOrEqual" allowBlank="1" showInputMessage="1" showErrorMessage="1" error="max. 15" sqref="G15:G48 H12:H13" xr:uid="{81DF87D1-0A29-4614-A223-A13B8B12FD66}">
      <formula1>15</formula1>
    </dataValidation>
    <dataValidation type="decimal" operator="lessThanOrEqual" allowBlank="1" showInputMessage="1" showErrorMessage="1" error="max. 25" sqref="I15:I48" xr:uid="{3D42B119-AE76-4D5C-82AD-E4BDB684E25C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145F3-D290-4C76-B8C8-D9605646ABC4}">
  <dimension ref="A1:BZ50"/>
  <sheetViews>
    <sheetView zoomScale="90" zoomScaleNormal="9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6384" width="9.140625" style="2"/>
  </cols>
  <sheetData>
    <row r="1" spans="1:78" ht="38.25" customHeight="1" x14ac:dyDescent="0.25">
      <c r="A1" s="1" t="s">
        <v>24</v>
      </c>
    </row>
    <row r="2" spans="1:78" ht="14.45" customHeight="1" x14ac:dyDescent="0.25">
      <c r="A2" s="3" t="s">
        <v>39</v>
      </c>
      <c r="D2" s="3" t="s">
        <v>21</v>
      </c>
    </row>
    <row r="3" spans="1:78" ht="14.45" customHeight="1" x14ac:dyDescent="0.25">
      <c r="A3" s="3" t="s">
        <v>32</v>
      </c>
      <c r="D3" s="2" t="s">
        <v>28</v>
      </c>
    </row>
    <row r="4" spans="1:78" ht="14.45" customHeight="1" x14ac:dyDescent="0.25">
      <c r="A4" s="3" t="s">
        <v>40</v>
      </c>
      <c r="D4" s="2" t="s">
        <v>29</v>
      </c>
    </row>
    <row r="5" spans="1:78" ht="14.45" customHeight="1" x14ac:dyDescent="0.25">
      <c r="A5" s="3" t="s">
        <v>27</v>
      </c>
      <c r="D5" s="2" t="s">
        <v>30</v>
      </c>
    </row>
    <row r="6" spans="1:78" ht="14.45" customHeight="1" x14ac:dyDescent="0.25">
      <c r="A6" s="2" t="s">
        <v>41</v>
      </c>
      <c r="D6" s="2" t="s">
        <v>31</v>
      </c>
    </row>
    <row r="7" spans="1:78" ht="14.45" customHeight="1" x14ac:dyDescent="0.25">
      <c r="A7" s="8" t="s">
        <v>33</v>
      </c>
    </row>
    <row r="8" spans="1:78" ht="14.45" customHeight="1" x14ac:dyDescent="0.25">
      <c r="D8" s="3" t="s">
        <v>22</v>
      </c>
    </row>
    <row r="9" spans="1:78" ht="52.5" customHeight="1" x14ac:dyDescent="0.25">
      <c r="D9" s="27" t="s">
        <v>25</v>
      </c>
      <c r="E9" s="27"/>
      <c r="F9" s="27"/>
      <c r="G9" s="27"/>
      <c r="H9" s="27"/>
      <c r="I9" s="27"/>
      <c r="J9" s="27"/>
      <c r="K9" s="27"/>
      <c r="L9" s="27"/>
    </row>
    <row r="10" spans="1:78" ht="51" customHeight="1" x14ac:dyDescent="0.25">
      <c r="A10" s="3"/>
      <c r="D10" s="27" t="s">
        <v>26</v>
      </c>
      <c r="E10" s="27"/>
      <c r="F10" s="27"/>
      <c r="G10" s="27"/>
      <c r="H10" s="27"/>
      <c r="I10" s="27"/>
      <c r="J10" s="27"/>
      <c r="K10" s="27"/>
      <c r="L10" s="27"/>
    </row>
    <row r="11" spans="1:78" ht="12.6" customHeight="1" x14ac:dyDescent="0.25">
      <c r="A11" s="3"/>
    </row>
    <row r="12" spans="1:78" ht="26.45" customHeight="1" x14ac:dyDescent="0.25">
      <c r="A12" s="30" t="s">
        <v>0</v>
      </c>
      <c r="B12" s="30" t="s">
        <v>1</v>
      </c>
      <c r="C12" s="30" t="s">
        <v>16</v>
      </c>
      <c r="D12" s="30" t="s">
        <v>11</v>
      </c>
      <c r="E12" s="33" t="s">
        <v>2</v>
      </c>
      <c r="F12" s="30" t="s">
        <v>13</v>
      </c>
      <c r="G12" s="30" t="s">
        <v>34</v>
      </c>
      <c r="H12" s="30" t="s">
        <v>12</v>
      </c>
      <c r="I12" s="30" t="s">
        <v>35</v>
      </c>
      <c r="J12" s="30" t="s">
        <v>36</v>
      </c>
      <c r="K12" s="30" t="s">
        <v>37</v>
      </c>
      <c r="L12" s="30" t="s">
        <v>3</v>
      </c>
    </row>
    <row r="13" spans="1:78" ht="59.45" customHeight="1" x14ac:dyDescent="0.25">
      <c r="A13" s="32"/>
      <c r="B13" s="32"/>
      <c r="C13" s="32"/>
      <c r="D13" s="32"/>
      <c r="E13" s="34"/>
      <c r="F13" s="31"/>
      <c r="G13" s="31"/>
      <c r="H13" s="31"/>
      <c r="I13" s="31"/>
      <c r="J13" s="31"/>
      <c r="K13" s="31"/>
      <c r="L13" s="31"/>
    </row>
    <row r="14" spans="1:78" ht="29.1" customHeight="1" x14ac:dyDescent="0.25">
      <c r="A14" s="31"/>
      <c r="B14" s="31"/>
      <c r="C14" s="31"/>
      <c r="D14" s="31"/>
      <c r="E14" s="35"/>
      <c r="F14" s="4" t="s">
        <v>23</v>
      </c>
      <c r="G14" s="4" t="s">
        <v>18</v>
      </c>
      <c r="H14" s="4" t="s">
        <v>20</v>
      </c>
      <c r="I14" s="4" t="s">
        <v>38</v>
      </c>
      <c r="J14" s="4" t="s">
        <v>19</v>
      </c>
      <c r="K14" s="4" t="s">
        <v>19</v>
      </c>
      <c r="L14" s="4"/>
    </row>
    <row r="15" spans="1:78" s="5" customFormat="1" ht="12.75" customHeight="1" x14ac:dyDescent="0.2">
      <c r="A15" s="13" t="s">
        <v>107</v>
      </c>
      <c r="B15" s="13" t="s">
        <v>44</v>
      </c>
      <c r="C15" s="13" t="s">
        <v>65</v>
      </c>
      <c r="D15" s="16">
        <v>35233825</v>
      </c>
      <c r="E15" s="16">
        <v>2300000</v>
      </c>
      <c r="F15" s="11">
        <v>27</v>
      </c>
      <c r="G15" s="11">
        <v>9</v>
      </c>
      <c r="H15" s="11">
        <v>7</v>
      </c>
      <c r="I15" s="11">
        <v>12</v>
      </c>
      <c r="J15" s="11">
        <v>2</v>
      </c>
      <c r="K15" s="11">
        <v>3</v>
      </c>
      <c r="L15" s="11">
        <f t="shared" ref="L15:L48" si="0">SUM(F15:K15)</f>
        <v>60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5" customFormat="1" ht="12.75" customHeight="1" x14ac:dyDescent="0.2">
      <c r="A16" s="13" t="s">
        <v>108</v>
      </c>
      <c r="B16" s="13" t="s">
        <v>42</v>
      </c>
      <c r="C16" s="13" t="s">
        <v>63</v>
      </c>
      <c r="D16" s="16">
        <v>1091591</v>
      </c>
      <c r="E16" s="16">
        <v>500000</v>
      </c>
      <c r="F16" s="11">
        <v>37</v>
      </c>
      <c r="G16" s="11">
        <v>12</v>
      </c>
      <c r="H16" s="11">
        <v>8</v>
      </c>
      <c r="I16" s="11">
        <v>23</v>
      </c>
      <c r="J16" s="11">
        <v>0</v>
      </c>
      <c r="K16" s="11">
        <v>5</v>
      </c>
      <c r="L16" s="11">
        <f t="shared" si="0"/>
        <v>85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5" customFormat="1" ht="12.75" customHeight="1" x14ac:dyDescent="0.2">
      <c r="A17" s="13" t="s">
        <v>109</v>
      </c>
      <c r="B17" s="13" t="s">
        <v>43</v>
      </c>
      <c r="C17" s="13" t="s">
        <v>64</v>
      </c>
      <c r="D17" s="16">
        <v>21000000</v>
      </c>
      <c r="E17" s="16">
        <v>2900000</v>
      </c>
      <c r="F17" s="11">
        <v>32</v>
      </c>
      <c r="G17" s="11">
        <v>7</v>
      </c>
      <c r="H17" s="11">
        <v>9</v>
      </c>
      <c r="I17" s="11">
        <v>22</v>
      </c>
      <c r="J17" s="11">
        <v>3</v>
      </c>
      <c r="K17" s="11">
        <v>5</v>
      </c>
      <c r="L17" s="11">
        <f t="shared" si="0"/>
        <v>78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5" customFormat="1" ht="12.75" customHeight="1" x14ac:dyDescent="0.2">
      <c r="A18" s="13" t="s">
        <v>110</v>
      </c>
      <c r="B18" s="13" t="s">
        <v>45</v>
      </c>
      <c r="C18" s="13" t="s">
        <v>66</v>
      </c>
      <c r="D18" s="16">
        <v>7576900</v>
      </c>
      <c r="E18" s="16">
        <v>1350000</v>
      </c>
      <c r="F18" s="11">
        <v>32</v>
      </c>
      <c r="G18" s="11">
        <v>12</v>
      </c>
      <c r="H18" s="11">
        <v>8</v>
      </c>
      <c r="I18" s="11">
        <v>23</v>
      </c>
      <c r="J18" s="11">
        <v>0</v>
      </c>
      <c r="K18" s="11">
        <v>5</v>
      </c>
      <c r="L18" s="11">
        <f t="shared" si="0"/>
        <v>80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5" customFormat="1" ht="12.75" customHeight="1" x14ac:dyDescent="0.2">
      <c r="A19" s="13" t="s">
        <v>111</v>
      </c>
      <c r="B19" s="13" t="s">
        <v>46</v>
      </c>
      <c r="C19" s="13" t="s">
        <v>67</v>
      </c>
      <c r="D19" s="16">
        <v>6759624</v>
      </c>
      <c r="E19" s="16">
        <v>960000</v>
      </c>
      <c r="F19" s="11">
        <v>32</v>
      </c>
      <c r="G19" s="11">
        <v>10</v>
      </c>
      <c r="H19" s="11">
        <v>8</v>
      </c>
      <c r="I19" s="11">
        <v>16</v>
      </c>
      <c r="J19" s="11">
        <v>4</v>
      </c>
      <c r="K19" s="11">
        <v>1</v>
      </c>
      <c r="L19" s="11">
        <f t="shared" si="0"/>
        <v>71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5" customFormat="1" x14ac:dyDescent="0.2">
      <c r="A20" s="13" t="s">
        <v>112</v>
      </c>
      <c r="B20" s="13" t="s">
        <v>49</v>
      </c>
      <c r="C20" s="13" t="s">
        <v>70</v>
      </c>
      <c r="D20" s="16">
        <v>39191590</v>
      </c>
      <c r="E20" s="16">
        <v>2900000</v>
      </c>
      <c r="F20" s="11">
        <v>30</v>
      </c>
      <c r="G20" s="11">
        <v>6</v>
      </c>
      <c r="H20" s="11">
        <v>9</v>
      </c>
      <c r="I20" s="11">
        <v>18</v>
      </c>
      <c r="J20" s="11">
        <v>2</v>
      </c>
      <c r="K20" s="11">
        <v>4</v>
      </c>
      <c r="L20" s="11">
        <f t="shared" si="0"/>
        <v>69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5" customFormat="1" ht="12.75" customHeight="1" x14ac:dyDescent="0.2">
      <c r="A21" s="13" t="s">
        <v>113</v>
      </c>
      <c r="B21" s="13" t="s">
        <v>51</v>
      </c>
      <c r="C21" s="13" t="s">
        <v>72</v>
      </c>
      <c r="D21" s="16">
        <v>28375000</v>
      </c>
      <c r="E21" s="16">
        <v>3400000</v>
      </c>
      <c r="F21" s="11">
        <v>38</v>
      </c>
      <c r="G21" s="11">
        <v>12</v>
      </c>
      <c r="H21" s="11">
        <v>9</v>
      </c>
      <c r="I21" s="11">
        <v>21</v>
      </c>
      <c r="J21" s="11">
        <v>5</v>
      </c>
      <c r="K21" s="11">
        <v>4</v>
      </c>
      <c r="L21" s="11">
        <f t="shared" si="0"/>
        <v>89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5" customFormat="1" ht="12.75" customHeight="1" x14ac:dyDescent="0.2">
      <c r="A22" s="13" t="s">
        <v>114</v>
      </c>
      <c r="B22" s="13" t="s">
        <v>50</v>
      </c>
      <c r="C22" s="13" t="s">
        <v>71</v>
      </c>
      <c r="D22" s="16">
        <v>55975336</v>
      </c>
      <c r="E22" s="16">
        <v>2800000</v>
      </c>
      <c r="F22" s="11">
        <v>29</v>
      </c>
      <c r="G22" s="11">
        <v>8</v>
      </c>
      <c r="H22" s="11">
        <v>7</v>
      </c>
      <c r="I22" s="11">
        <v>21</v>
      </c>
      <c r="J22" s="11">
        <v>0</v>
      </c>
      <c r="K22" s="11">
        <v>4</v>
      </c>
      <c r="L22" s="11">
        <f t="shared" si="0"/>
        <v>69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5" customFormat="1" ht="13.5" customHeight="1" x14ac:dyDescent="0.2">
      <c r="A23" s="13" t="s">
        <v>115</v>
      </c>
      <c r="B23" s="13" t="s">
        <v>52</v>
      </c>
      <c r="C23" s="13" t="s">
        <v>73</v>
      </c>
      <c r="D23" s="16">
        <v>12381437</v>
      </c>
      <c r="E23" s="16">
        <v>2300000</v>
      </c>
      <c r="F23" s="11">
        <v>28</v>
      </c>
      <c r="G23" s="11">
        <v>13</v>
      </c>
      <c r="H23" s="11">
        <v>9</v>
      </c>
      <c r="I23" s="11">
        <v>21</v>
      </c>
      <c r="J23" s="11">
        <v>5</v>
      </c>
      <c r="K23" s="11">
        <v>4</v>
      </c>
      <c r="L23" s="11">
        <f t="shared" si="0"/>
        <v>80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5" customFormat="1" ht="12.75" customHeight="1" x14ac:dyDescent="0.2">
      <c r="A24" s="13" t="s">
        <v>116</v>
      </c>
      <c r="B24" s="13" t="s">
        <v>54</v>
      </c>
      <c r="C24" s="13" t="s">
        <v>75</v>
      </c>
      <c r="D24" s="16">
        <v>11929968</v>
      </c>
      <c r="E24" s="16">
        <v>2100000</v>
      </c>
      <c r="F24" s="11">
        <v>35</v>
      </c>
      <c r="G24" s="11">
        <v>6</v>
      </c>
      <c r="H24" s="11">
        <v>6</v>
      </c>
      <c r="I24" s="11">
        <v>14</v>
      </c>
      <c r="J24" s="11">
        <v>1</v>
      </c>
      <c r="K24" s="11">
        <v>3</v>
      </c>
      <c r="L24" s="11">
        <f t="shared" si="0"/>
        <v>65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5" customFormat="1" ht="12.75" customHeight="1" x14ac:dyDescent="0.2">
      <c r="A25" s="13" t="s">
        <v>117</v>
      </c>
      <c r="B25" s="13" t="s">
        <v>53</v>
      </c>
      <c r="C25" s="13" t="s">
        <v>74</v>
      </c>
      <c r="D25" s="16">
        <v>33600000</v>
      </c>
      <c r="E25" s="16">
        <v>4000000</v>
      </c>
      <c r="F25" s="11">
        <v>30</v>
      </c>
      <c r="G25" s="11">
        <v>11</v>
      </c>
      <c r="H25" s="11">
        <v>8</v>
      </c>
      <c r="I25" s="11">
        <v>14</v>
      </c>
      <c r="J25" s="11">
        <v>4</v>
      </c>
      <c r="K25" s="11">
        <v>3</v>
      </c>
      <c r="L25" s="11">
        <f t="shared" si="0"/>
        <v>70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5" customFormat="1" ht="12.75" customHeight="1" x14ac:dyDescent="0.2">
      <c r="A26" s="13" t="s">
        <v>118</v>
      </c>
      <c r="B26" s="13" t="s">
        <v>56</v>
      </c>
      <c r="C26" s="13" t="s">
        <v>77</v>
      </c>
      <c r="D26" s="16">
        <v>7303000</v>
      </c>
      <c r="E26" s="16">
        <v>970000</v>
      </c>
      <c r="F26" s="11">
        <v>23</v>
      </c>
      <c r="G26" s="11">
        <v>11</v>
      </c>
      <c r="H26" s="11">
        <v>8</v>
      </c>
      <c r="I26" s="11">
        <v>12</v>
      </c>
      <c r="J26" s="11">
        <v>3</v>
      </c>
      <c r="K26" s="11">
        <v>4</v>
      </c>
      <c r="L26" s="11">
        <f t="shared" si="0"/>
        <v>61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5" customFormat="1" ht="12.75" customHeight="1" x14ac:dyDescent="0.2">
      <c r="A27" s="13" t="s">
        <v>119</v>
      </c>
      <c r="B27" s="13" t="s">
        <v>57</v>
      </c>
      <c r="C27" s="13" t="s">
        <v>78</v>
      </c>
      <c r="D27" s="16">
        <v>6885000</v>
      </c>
      <c r="E27" s="16">
        <v>1400000</v>
      </c>
      <c r="F27" s="11">
        <v>35</v>
      </c>
      <c r="G27" s="11">
        <v>13</v>
      </c>
      <c r="H27" s="11">
        <v>8</v>
      </c>
      <c r="I27" s="11">
        <v>18</v>
      </c>
      <c r="J27" s="11">
        <v>2</v>
      </c>
      <c r="K27" s="11">
        <v>4</v>
      </c>
      <c r="L27" s="11">
        <f t="shared" si="0"/>
        <v>80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5" customFormat="1" x14ac:dyDescent="0.2">
      <c r="A28" s="13" t="s">
        <v>120</v>
      </c>
      <c r="B28" s="13" t="s">
        <v>47</v>
      </c>
      <c r="C28" s="13" t="s">
        <v>68</v>
      </c>
      <c r="D28" s="16">
        <v>50946165</v>
      </c>
      <c r="E28" s="16">
        <v>2700000</v>
      </c>
      <c r="F28" s="11">
        <v>29</v>
      </c>
      <c r="G28" s="11">
        <v>7</v>
      </c>
      <c r="H28" s="11">
        <v>8</v>
      </c>
      <c r="I28" s="11">
        <v>14</v>
      </c>
      <c r="J28" s="11">
        <v>3</v>
      </c>
      <c r="K28" s="11">
        <v>4</v>
      </c>
      <c r="L28" s="11">
        <f t="shared" si="0"/>
        <v>65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5" customFormat="1" ht="12.75" customHeight="1" x14ac:dyDescent="0.2">
      <c r="A29" s="13" t="s">
        <v>121</v>
      </c>
      <c r="B29" s="13" t="s">
        <v>61</v>
      </c>
      <c r="C29" s="13" t="s">
        <v>83</v>
      </c>
      <c r="D29" s="16">
        <v>50715232</v>
      </c>
      <c r="E29" s="16">
        <v>3800000</v>
      </c>
      <c r="F29" s="11">
        <v>34</v>
      </c>
      <c r="G29" s="11">
        <v>10</v>
      </c>
      <c r="H29" s="11">
        <v>9</v>
      </c>
      <c r="I29" s="11">
        <v>22</v>
      </c>
      <c r="J29" s="11">
        <v>5</v>
      </c>
      <c r="K29" s="11">
        <v>5</v>
      </c>
      <c r="L29" s="11">
        <f t="shared" si="0"/>
        <v>85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5" customFormat="1" ht="12.75" customHeight="1" x14ac:dyDescent="0.2">
      <c r="A30" s="13" t="s">
        <v>122</v>
      </c>
      <c r="B30" s="13" t="s">
        <v>60</v>
      </c>
      <c r="C30" s="13" t="s">
        <v>82</v>
      </c>
      <c r="D30" s="16">
        <v>8302860</v>
      </c>
      <c r="E30" s="16">
        <v>650000</v>
      </c>
      <c r="F30" s="11">
        <v>24</v>
      </c>
      <c r="G30" s="11">
        <v>12</v>
      </c>
      <c r="H30" s="11">
        <v>8</v>
      </c>
      <c r="I30" s="11">
        <v>19</v>
      </c>
      <c r="J30" s="11">
        <v>3</v>
      </c>
      <c r="K30" s="11">
        <v>4</v>
      </c>
      <c r="L30" s="11">
        <f t="shared" si="0"/>
        <v>70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5" customFormat="1" ht="12.75" customHeight="1" x14ac:dyDescent="0.2">
      <c r="A31" s="13" t="s">
        <v>123</v>
      </c>
      <c r="B31" s="13" t="s">
        <v>58</v>
      </c>
      <c r="C31" s="13" t="s">
        <v>80</v>
      </c>
      <c r="D31" s="16">
        <v>1250000</v>
      </c>
      <c r="E31" s="16">
        <v>350000</v>
      </c>
      <c r="F31" s="11">
        <v>22</v>
      </c>
      <c r="G31" s="11">
        <v>10</v>
      </c>
      <c r="H31" s="11">
        <v>8</v>
      </c>
      <c r="I31" s="11">
        <v>19</v>
      </c>
      <c r="J31" s="11">
        <v>2</v>
      </c>
      <c r="K31" s="11">
        <v>2</v>
      </c>
      <c r="L31" s="11">
        <f t="shared" si="0"/>
        <v>63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5" customFormat="1" ht="12.75" customHeight="1" x14ac:dyDescent="0.2">
      <c r="A32" s="13" t="s">
        <v>124</v>
      </c>
      <c r="B32" s="13" t="s">
        <v>58</v>
      </c>
      <c r="C32" s="13" t="s">
        <v>79</v>
      </c>
      <c r="D32" s="16">
        <v>4435000</v>
      </c>
      <c r="E32" s="16">
        <v>950000</v>
      </c>
      <c r="F32" s="11">
        <v>20</v>
      </c>
      <c r="G32" s="11">
        <v>5</v>
      </c>
      <c r="H32" s="11">
        <v>8</v>
      </c>
      <c r="I32" s="11">
        <v>8</v>
      </c>
      <c r="J32" s="11">
        <v>2</v>
      </c>
      <c r="K32" s="11">
        <v>2</v>
      </c>
      <c r="L32" s="11">
        <f t="shared" si="0"/>
        <v>45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5" customFormat="1" x14ac:dyDescent="0.2">
      <c r="A33" s="14" t="s">
        <v>125</v>
      </c>
      <c r="B33" s="14" t="s">
        <v>86</v>
      </c>
      <c r="C33" s="14" t="s">
        <v>97</v>
      </c>
      <c r="D33" s="17">
        <v>35035000</v>
      </c>
      <c r="E33" s="17">
        <v>3000000</v>
      </c>
      <c r="F33" s="11">
        <v>25</v>
      </c>
      <c r="G33" s="11">
        <v>8</v>
      </c>
      <c r="H33" s="11">
        <v>8</v>
      </c>
      <c r="I33" s="11">
        <v>19</v>
      </c>
      <c r="J33" s="11">
        <v>4</v>
      </c>
      <c r="K33" s="11">
        <v>5</v>
      </c>
      <c r="L33" s="11">
        <f t="shared" si="0"/>
        <v>69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5" customFormat="1" ht="12.75" customHeight="1" x14ac:dyDescent="0.2">
      <c r="A34" s="13" t="s">
        <v>126</v>
      </c>
      <c r="B34" s="13" t="s">
        <v>55</v>
      </c>
      <c r="C34" s="13" t="s">
        <v>76</v>
      </c>
      <c r="D34" s="16">
        <v>46676144</v>
      </c>
      <c r="E34" s="16">
        <v>3000000</v>
      </c>
      <c r="F34" s="11">
        <v>15</v>
      </c>
      <c r="G34" s="11">
        <v>7</v>
      </c>
      <c r="H34" s="11">
        <v>7</v>
      </c>
      <c r="I34" s="11">
        <v>14</v>
      </c>
      <c r="J34" s="11">
        <v>4</v>
      </c>
      <c r="K34" s="11">
        <v>3</v>
      </c>
      <c r="L34" s="11">
        <f t="shared" si="0"/>
        <v>50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5" customFormat="1" ht="12.75" customHeight="1" x14ac:dyDescent="0.2">
      <c r="A35" s="14" t="s">
        <v>127</v>
      </c>
      <c r="B35" s="14" t="s">
        <v>86</v>
      </c>
      <c r="C35" s="14" t="s">
        <v>93</v>
      </c>
      <c r="D35" s="17">
        <v>43159182</v>
      </c>
      <c r="E35" s="17">
        <v>3000000</v>
      </c>
      <c r="F35" s="11">
        <v>34</v>
      </c>
      <c r="G35" s="11">
        <v>10</v>
      </c>
      <c r="H35" s="11">
        <v>9</v>
      </c>
      <c r="I35" s="11">
        <v>22</v>
      </c>
      <c r="J35" s="11">
        <v>4</v>
      </c>
      <c r="K35" s="11">
        <v>5</v>
      </c>
      <c r="L35" s="11">
        <f t="shared" si="0"/>
        <v>84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5" customFormat="1" ht="12.75" customHeight="1" x14ac:dyDescent="0.2">
      <c r="A36" s="14" t="s">
        <v>128</v>
      </c>
      <c r="B36" s="14" t="s">
        <v>90</v>
      </c>
      <c r="C36" s="14" t="s">
        <v>99</v>
      </c>
      <c r="D36" s="17">
        <v>39930048</v>
      </c>
      <c r="E36" s="17">
        <v>3360000</v>
      </c>
      <c r="F36" s="11">
        <v>28</v>
      </c>
      <c r="G36" s="11">
        <v>8</v>
      </c>
      <c r="H36" s="11">
        <v>9</v>
      </c>
      <c r="I36" s="11">
        <v>15</v>
      </c>
      <c r="J36" s="11">
        <v>4</v>
      </c>
      <c r="K36" s="11">
        <v>5</v>
      </c>
      <c r="L36" s="11">
        <f t="shared" si="0"/>
        <v>69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5" customFormat="1" ht="12.75" customHeight="1" x14ac:dyDescent="0.2">
      <c r="A37" s="14" t="s">
        <v>129</v>
      </c>
      <c r="B37" s="14" t="s">
        <v>55</v>
      </c>
      <c r="C37" s="14" t="s">
        <v>96</v>
      </c>
      <c r="D37" s="17">
        <v>28151520</v>
      </c>
      <c r="E37" s="17">
        <v>2250000</v>
      </c>
      <c r="F37" s="11">
        <v>20</v>
      </c>
      <c r="G37" s="11">
        <v>6</v>
      </c>
      <c r="H37" s="11">
        <v>7</v>
      </c>
      <c r="I37" s="11">
        <v>14</v>
      </c>
      <c r="J37" s="11">
        <v>4</v>
      </c>
      <c r="K37" s="11">
        <v>4</v>
      </c>
      <c r="L37" s="11">
        <f t="shared" si="0"/>
        <v>55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5" customFormat="1" ht="12.75" customHeight="1" x14ac:dyDescent="0.2">
      <c r="A38" s="14" t="s">
        <v>130</v>
      </c>
      <c r="B38" s="14" t="s">
        <v>91</v>
      </c>
      <c r="C38" s="14" t="s">
        <v>101</v>
      </c>
      <c r="D38" s="17">
        <v>8257377</v>
      </c>
      <c r="E38" s="17">
        <v>1252000</v>
      </c>
      <c r="F38" s="11">
        <v>30</v>
      </c>
      <c r="G38" s="11">
        <v>7</v>
      </c>
      <c r="H38" s="11">
        <v>8</v>
      </c>
      <c r="I38" s="11">
        <v>17</v>
      </c>
      <c r="J38" s="11">
        <v>5</v>
      </c>
      <c r="K38" s="11">
        <v>5</v>
      </c>
      <c r="L38" s="11">
        <f t="shared" si="0"/>
        <v>72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5" customFormat="1" ht="12.75" customHeight="1" x14ac:dyDescent="0.2">
      <c r="A39" s="13" t="s">
        <v>131</v>
      </c>
      <c r="B39" s="13" t="s">
        <v>48</v>
      </c>
      <c r="C39" s="13" t="s">
        <v>69</v>
      </c>
      <c r="D39" s="16">
        <v>3181436</v>
      </c>
      <c r="E39" s="16">
        <v>620000</v>
      </c>
      <c r="F39" s="11">
        <v>26</v>
      </c>
      <c r="G39" s="11">
        <v>11</v>
      </c>
      <c r="H39" s="11">
        <v>7</v>
      </c>
      <c r="I39" s="11">
        <v>20</v>
      </c>
      <c r="J39" s="11">
        <v>3</v>
      </c>
      <c r="K39" s="11">
        <v>3</v>
      </c>
      <c r="L39" s="11">
        <f t="shared" si="0"/>
        <v>70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5" customFormat="1" ht="12.75" customHeight="1" x14ac:dyDescent="0.2">
      <c r="A40" s="14" t="s">
        <v>132</v>
      </c>
      <c r="B40" s="14" t="s">
        <v>87</v>
      </c>
      <c r="C40" s="14" t="s">
        <v>94</v>
      </c>
      <c r="D40" s="17">
        <v>53903236</v>
      </c>
      <c r="E40" s="17">
        <v>3520000</v>
      </c>
      <c r="F40" s="11">
        <v>31</v>
      </c>
      <c r="G40" s="11">
        <v>7</v>
      </c>
      <c r="H40" s="11">
        <v>8</v>
      </c>
      <c r="I40" s="11">
        <v>21</v>
      </c>
      <c r="J40" s="11">
        <v>3</v>
      </c>
      <c r="K40" s="11">
        <v>4</v>
      </c>
      <c r="L40" s="11">
        <f t="shared" si="0"/>
        <v>74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5" customFormat="1" x14ac:dyDescent="0.2">
      <c r="A41" s="14" t="s">
        <v>133</v>
      </c>
      <c r="B41" s="14" t="s">
        <v>92</v>
      </c>
      <c r="C41" s="14" t="s">
        <v>102</v>
      </c>
      <c r="D41" s="17">
        <v>4670250</v>
      </c>
      <c r="E41" s="17">
        <v>1030000</v>
      </c>
      <c r="F41" s="11">
        <v>34</v>
      </c>
      <c r="G41" s="11">
        <v>8</v>
      </c>
      <c r="H41" s="11">
        <v>10</v>
      </c>
      <c r="I41" s="11">
        <v>21</v>
      </c>
      <c r="J41" s="11">
        <v>4</v>
      </c>
      <c r="K41" s="11">
        <v>5</v>
      </c>
      <c r="L41" s="11">
        <f t="shared" si="0"/>
        <v>82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5" customFormat="1" ht="12.75" customHeight="1" x14ac:dyDescent="0.2">
      <c r="A42" s="14" t="s">
        <v>134</v>
      </c>
      <c r="B42" s="14" t="s">
        <v>88</v>
      </c>
      <c r="C42" s="14" t="s">
        <v>95</v>
      </c>
      <c r="D42" s="17">
        <v>8443809</v>
      </c>
      <c r="E42" s="17">
        <v>1350000</v>
      </c>
      <c r="F42" s="11">
        <v>27</v>
      </c>
      <c r="G42" s="11">
        <v>10</v>
      </c>
      <c r="H42" s="11">
        <v>7</v>
      </c>
      <c r="I42" s="11">
        <v>20</v>
      </c>
      <c r="J42" s="11">
        <v>0</v>
      </c>
      <c r="K42" s="11">
        <v>4</v>
      </c>
      <c r="L42" s="11">
        <f t="shared" si="0"/>
        <v>68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s="5" customFormat="1" ht="12.6" customHeight="1" x14ac:dyDescent="0.2">
      <c r="A43" s="14" t="s">
        <v>135</v>
      </c>
      <c r="B43" s="14" t="s">
        <v>62</v>
      </c>
      <c r="C43" s="14" t="s">
        <v>85</v>
      </c>
      <c r="D43" s="17">
        <v>2275000</v>
      </c>
      <c r="E43" s="17">
        <v>500000</v>
      </c>
      <c r="F43" s="11">
        <v>22</v>
      </c>
      <c r="G43" s="11">
        <v>6</v>
      </c>
      <c r="H43" s="11">
        <v>7</v>
      </c>
      <c r="I43" s="11">
        <v>18</v>
      </c>
      <c r="J43" s="11">
        <v>3</v>
      </c>
      <c r="K43" s="11">
        <v>4</v>
      </c>
      <c r="L43" s="11">
        <f t="shared" si="0"/>
        <v>60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</row>
    <row r="44" spans="1:78" s="5" customFormat="1" ht="12.6" customHeight="1" x14ac:dyDescent="0.2">
      <c r="A44" s="14" t="s">
        <v>136</v>
      </c>
      <c r="B44" s="14" t="s">
        <v>62</v>
      </c>
      <c r="C44" s="14" t="s">
        <v>84</v>
      </c>
      <c r="D44" s="17">
        <v>28750000</v>
      </c>
      <c r="E44" s="17">
        <v>2500000</v>
      </c>
      <c r="F44" s="11">
        <v>20</v>
      </c>
      <c r="G44" s="11">
        <v>6</v>
      </c>
      <c r="H44" s="11">
        <v>6</v>
      </c>
      <c r="I44" s="11">
        <v>17</v>
      </c>
      <c r="J44" s="11">
        <v>3</v>
      </c>
      <c r="K44" s="11">
        <v>4</v>
      </c>
      <c r="L44" s="11">
        <f t="shared" si="0"/>
        <v>56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</row>
    <row r="45" spans="1:78" s="5" customFormat="1" ht="12.75" customHeight="1" x14ac:dyDescent="0.2">
      <c r="A45" s="14" t="s">
        <v>137</v>
      </c>
      <c r="B45" s="14" t="s">
        <v>89</v>
      </c>
      <c r="C45" s="14" t="s">
        <v>98</v>
      </c>
      <c r="D45" s="17">
        <v>59822868</v>
      </c>
      <c r="E45" s="17">
        <v>3945150</v>
      </c>
      <c r="F45" s="11">
        <v>32</v>
      </c>
      <c r="G45" s="11">
        <v>11</v>
      </c>
      <c r="H45" s="11">
        <v>9</v>
      </c>
      <c r="I45" s="11">
        <v>20</v>
      </c>
      <c r="J45" s="11">
        <v>2</v>
      </c>
      <c r="K45" s="11">
        <v>5</v>
      </c>
      <c r="L45" s="11">
        <f t="shared" si="0"/>
        <v>79</v>
      </c>
      <c r="M45" s="15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</row>
    <row r="46" spans="1:78" s="5" customFormat="1" ht="12.75" customHeight="1" x14ac:dyDescent="0.2">
      <c r="A46" s="14" t="s">
        <v>138</v>
      </c>
      <c r="B46" s="13" t="s">
        <v>57</v>
      </c>
      <c r="C46" s="14" t="s">
        <v>100</v>
      </c>
      <c r="D46" s="17">
        <v>44640000</v>
      </c>
      <c r="E46" s="17">
        <v>3200000</v>
      </c>
      <c r="F46" s="11">
        <v>34</v>
      </c>
      <c r="G46" s="11">
        <v>12</v>
      </c>
      <c r="H46" s="11">
        <v>8</v>
      </c>
      <c r="I46" s="11">
        <v>20</v>
      </c>
      <c r="J46" s="11">
        <v>2</v>
      </c>
      <c r="K46" s="11">
        <v>4</v>
      </c>
      <c r="L46" s="11">
        <f t="shared" si="0"/>
        <v>80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</row>
    <row r="47" spans="1:78" s="5" customFormat="1" ht="12.75" customHeight="1" x14ac:dyDescent="0.2">
      <c r="A47" s="13" t="s">
        <v>139</v>
      </c>
      <c r="B47" s="13" t="s">
        <v>59</v>
      </c>
      <c r="C47" s="13" t="s">
        <v>141</v>
      </c>
      <c r="D47" s="16">
        <v>20698525</v>
      </c>
      <c r="E47" s="16">
        <v>2500000</v>
      </c>
      <c r="F47" s="11">
        <v>37</v>
      </c>
      <c r="G47" s="11">
        <v>10</v>
      </c>
      <c r="H47" s="11">
        <v>9</v>
      </c>
      <c r="I47" s="11">
        <v>23</v>
      </c>
      <c r="J47" s="11">
        <v>2</v>
      </c>
      <c r="K47" s="11">
        <v>5</v>
      </c>
      <c r="L47" s="11">
        <f t="shared" si="0"/>
        <v>86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</row>
    <row r="48" spans="1:78" s="5" customFormat="1" ht="12.75" customHeight="1" x14ac:dyDescent="0.2">
      <c r="A48" s="13" t="s">
        <v>140</v>
      </c>
      <c r="B48" s="13" t="s">
        <v>59</v>
      </c>
      <c r="C48" s="13" t="s">
        <v>81</v>
      </c>
      <c r="D48" s="16">
        <v>2400080</v>
      </c>
      <c r="E48" s="16">
        <v>600000</v>
      </c>
      <c r="F48" s="11">
        <v>20</v>
      </c>
      <c r="G48" s="11">
        <v>9</v>
      </c>
      <c r="H48" s="11">
        <v>7</v>
      </c>
      <c r="I48" s="11">
        <v>17</v>
      </c>
      <c r="J48" s="11">
        <v>2</v>
      </c>
      <c r="K48" s="11">
        <v>4</v>
      </c>
      <c r="L48" s="11">
        <f t="shared" si="0"/>
        <v>59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</row>
    <row r="49" spans="4:5" x14ac:dyDescent="0.25">
      <c r="D49" s="9">
        <f>SUM(D15:D48)</f>
        <v>812947003</v>
      </c>
      <c r="E49" s="9">
        <f>SUM(E15:E48)</f>
        <v>71957150</v>
      </c>
    </row>
    <row r="50" spans="4:5" x14ac:dyDescent="0.25">
      <c r="E50" s="7"/>
    </row>
  </sheetData>
  <mergeCells count="14"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D9:L9"/>
    <mergeCell ref="D10:L10"/>
    <mergeCell ref="F12:F13"/>
    <mergeCell ref="G12:G13"/>
    <mergeCell ref="H12:H13"/>
  </mergeCells>
  <dataValidations count="5">
    <dataValidation type="decimal" operator="lessThanOrEqual" allowBlank="1" showInputMessage="1" showErrorMessage="1" error="max. 25" sqref="I15:I48" xr:uid="{52CDB45E-C124-4E72-81C2-CE42E186A7B0}">
      <formula1>25</formula1>
    </dataValidation>
    <dataValidation type="decimal" operator="lessThanOrEqual" allowBlank="1" showInputMessage="1" showErrorMessage="1" error="max. 15" sqref="G15:G48 H12:H13" xr:uid="{604ABFA5-B907-4081-B0DD-9A06B5091BF4}">
      <formula1>15</formula1>
    </dataValidation>
    <dataValidation type="decimal" operator="lessThanOrEqual" allowBlank="1" showInputMessage="1" showErrorMessage="1" error="max. 5" sqref="K15:K48" xr:uid="{D494D8DE-B1FE-47B2-A87F-BA639A873A73}">
      <formula1>5</formula1>
    </dataValidation>
    <dataValidation type="decimal" operator="lessThanOrEqual" allowBlank="1" showInputMessage="1" showErrorMessage="1" error="max. 10" sqref="H15:H48" xr:uid="{A9C53995-0AA8-481D-BE66-27915AC7A1A2}">
      <formula1>10</formula1>
    </dataValidation>
    <dataValidation type="decimal" operator="lessThanOrEqual" allowBlank="1" showInputMessage="1" showErrorMessage="1" error="max. 40" sqref="F15:F48" xr:uid="{D461A6AB-3A42-433C-94DA-7A4E20D2C338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CE7BBF-A2D7-437E-B33C-4C0AEB55A900}"/>
</file>

<file path=customXml/itemProps2.xml><?xml version="1.0" encoding="utf-8"?>
<ds:datastoreItem xmlns:ds="http://schemas.openxmlformats.org/officeDocument/2006/customXml" ds:itemID="{C2699C84-AC0E-4D43-B254-2EFDF44D33F0}"/>
</file>

<file path=customXml/itemProps3.xml><?xml version="1.0" encoding="utf-8"?>
<ds:datastoreItem xmlns:ds="http://schemas.openxmlformats.org/officeDocument/2006/customXml" ds:itemID="{BAC2C382-0EF0-4AF6-BFF1-E657AC30F5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minority</vt:lpstr>
      <vt:lpstr>BK</vt:lpstr>
      <vt:lpstr>LC</vt:lpstr>
      <vt:lpstr>LG</vt:lpstr>
      <vt:lpstr>MŠ</vt:lpstr>
      <vt:lpstr>PK</vt:lpstr>
      <vt:lpstr>PBa</vt:lpstr>
      <vt:lpstr>PBi</vt:lpstr>
      <vt:lpstr>minority!Oblast_tisku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2023-12-05T14:09:01Z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