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3. jednání - listopad\"/>
    </mc:Choice>
  </mc:AlternateContent>
  <xr:revisionPtr revIDLastSave="0" documentId="13_ncr:1_{985DDC1A-A464-482B-89F7-9119E858B9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ority" sheetId="2" r:id="rId1"/>
    <sheet name="ČK" sheetId="5" r:id="rId2"/>
    <sheet name="HB" sheetId="6" r:id="rId3"/>
    <sheet name="JK" sheetId="7" r:id="rId4"/>
    <sheet name="LC" sheetId="8" r:id="rId5"/>
    <sheet name="MŠ" sheetId="3" r:id="rId6"/>
  </sheets>
  <definedNames>
    <definedName name="_xlnm.Print_Area" localSheetId="0">minority!$A$1:$V$56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8" l="1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E48" i="8"/>
  <c r="D48" i="8"/>
  <c r="E48" i="7"/>
  <c r="D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8" i="6"/>
  <c r="D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48" i="5"/>
  <c r="D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49" i="2"/>
  <c r="L34" i="2"/>
  <c r="L33" i="2"/>
  <c r="L28" i="2"/>
  <c r="L27" i="2"/>
  <c r="L21" i="2"/>
  <c r="L29" i="2"/>
  <c r="L31" i="2"/>
  <c r="L38" i="2"/>
  <c r="L22" i="2"/>
  <c r="L17" i="2"/>
  <c r="L47" i="2"/>
  <c r="L46" i="2"/>
  <c r="L36" i="2"/>
  <c r="L20" i="2"/>
  <c r="L30" i="2"/>
  <c r="L24" i="2"/>
  <c r="L37" i="2"/>
  <c r="L25" i="2"/>
  <c r="L19" i="2"/>
  <c r="L45" i="2"/>
  <c r="L44" i="2"/>
  <c r="L23" i="2"/>
  <c r="L42" i="2"/>
  <c r="L39" i="2"/>
  <c r="L35" i="2"/>
  <c r="L32" i="2"/>
  <c r="L40" i="2"/>
  <c r="L48" i="2"/>
  <c r="L18" i="2"/>
  <c r="L43" i="2"/>
  <c r="L41" i="2"/>
  <c r="L26" i="2"/>
  <c r="E48" i="3"/>
  <c r="D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50" i="2"/>
  <c r="D50" i="2"/>
  <c r="M50" i="2" l="1"/>
  <c r="M51" i="2" s="1"/>
</calcChain>
</file>

<file path=xl/sharedStrings.xml><?xml version="1.0" encoding="utf-8"?>
<sst xmlns="http://schemas.openxmlformats.org/spreadsheetml/2006/main" count="923" uniqueCount="150">
  <si>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</si>
  <si>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</si>
  <si>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</si>
  <si>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</si>
  <si>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</si>
  <si>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</si>
  <si>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</si>
  <si>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</si>
  <si>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</si>
  <si>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</si>
  <si>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</si>
  <si>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</si>
  <si>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</si>
  <si>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</si>
  <si>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</si>
  <si>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</si>
  <si>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</si>
  <si>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</si>
  <si>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</si>
  <si>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</si>
  <si>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</si>
  <si>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</si>
  <si>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</si>
  <si>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</si>
  <si>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</si>
  <si>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</si>
  <si>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</si>
  <si>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</si>
  <si>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</si>
  <si>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</si>
  <si>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</si>
  <si>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</si>
  <si>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</si>
  <si>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</si>
  <si>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</si>
  <si>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2022-2-9-27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</si>
  <si>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7. 2022-29. 8. 2022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</si>
  <si>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30. 6. 2025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</si>
  <si>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</si>
  <si>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</si>
  <si>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</si>
  <si>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</si>
  <si>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</si>
  <si>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t>Film &amp; Sociologie, s.r.o.</t>
  </si>
  <si>
    <t>8Heads Productions s.r.o.</t>
  </si>
  <si>
    <t>CINEART TV Prague s.r.o.</t>
  </si>
  <si>
    <t>školfilm s.r.o.</t>
  </si>
  <si>
    <t>Europe Media Nest s.r.o.</t>
  </si>
  <si>
    <t>Silk Films s.r.o.</t>
  </si>
  <si>
    <t>Marlene Film Production s.r.o.</t>
  </si>
  <si>
    <t>Somatic Films, s.r.o.</t>
  </si>
  <si>
    <t>Krutart s.r.o.</t>
  </si>
  <si>
    <t>Background Films s.r.o.</t>
  </si>
  <si>
    <t>Negativ s.r.o.</t>
  </si>
  <si>
    <t>MAUR film s.r.o.</t>
  </si>
  <si>
    <t>moloko film s.r.o.</t>
  </si>
  <si>
    <t>D1 film s.r.o.</t>
  </si>
  <si>
    <t>FILM KOLEKTIV s.r.o.</t>
  </si>
  <si>
    <t>Pandistan s.r.o.</t>
  </si>
  <si>
    <t>endorfilm s.r.o.</t>
  </si>
  <si>
    <t xml:space="preserve">Vtáčnik </t>
  </si>
  <si>
    <t>Disident</t>
  </si>
  <si>
    <t>Potopa</t>
  </si>
  <si>
    <t>Interest</t>
  </si>
  <si>
    <t>Angels of the Dark Borders</t>
  </si>
  <si>
    <t>Between Revolutions</t>
  </si>
  <si>
    <t>Výměny</t>
  </si>
  <si>
    <t>Cesta profesorky Andrewsové</t>
  </si>
  <si>
    <t>Letopis</t>
  </si>
  <si>
    <t>Hranice</t>
  </si>
  <si>
    <t>Glug</t>
  </si>
  <si>
    <t>Laura</t>
  </si>
  <si>
    <t xml:space="preserve">Věk kouzel </t>
  </si>
  <si>
    <t>Atomik Tour</t>
  </si>
  <si>
    <t>Říkají mi Kalendář</t>
  </si>
  <si>
    <t>Padlé ovoce</t>
  </si>
  <si>
    <t>Havnaa</t>
  </si>
  <si>
    <t>Oběti</t>
  </si>
  <si>
    <t>33 kroků</t>
  </si>
  <si>
    <t>Breathless Films s.r.o.</t>
  </si>
  <si>
    <t>China Sea</t>
  </si>
  <si>
    <t>Alter Vision s.r.o.</t>
  </si>
  <si>
    <t>Opustit</t>
  </si>
  <si>
    <t>AXMAN PRODUCTION, spol. s r.o.</t>
  </si>
  <si>
    <t>Dům v lukách</t>
  </si>
  <si>
    <t>Analog Vision s.r.o.</t>
  </si>
  <si>
    <t>Mýtus o opravdovém člověku</t>
  </si>
  <si>
    <t>S dědou na útěku</t>
  </si>
  <si>
    <t>Neúrodné časy</t>
  </si>
  <si>
    <t>Ztracený syn</t>
  </si>
  <si>
    <t>Ona</t>
  </si>
  <si>
    <t>Bionaut s.r.o.</t>
  </si>
  <si>
    <t>Blok 62</t>
  </si>
  <si>
    <t>Hypermarket Film s.r.o.</t>
  </si>
  <si>
    <t>Kod Paljanycja</t>
  </si>
  <si>
    <t>LOVE.FRAME s.r.o.</t>
  </si>
  <si>
    <t>Konečně máme republiku</t>
  </si>
  <si>
    <t>Xova Film, s.r.o.</t>
  </si>
  <si>
    <t>Dědičné strachy a jiné příznaky</t>
  </si>
  <si>
    <t>B3F dev. s.r.o.</t>
  </si>
  <si>
    <t>Vše co děláme</t>
  </si>
  <si>
    <t>Studio Beep, a.s.</t>
  </si>
  <si>
    <t>Ledová cesta</t>
  </si>
  <si>
    <t>7  500 000</t>
  </si>
  <si>
    <t>5 200 00</t>
  </si>
  <si>
    <t>ano</t>
  </si>
  <si>
    <t>ne</t>
  </si>
  <si>
    <t xml:space="preserve">ano </t>
  </si>
  <si>
    <t xml:space="preserve">ne </t>
  </si>
  <si>
    <t>5495/2022</t>
  </si>
  <si>
    <t>5496/2022</t>
  </si>
  <si>
    <t>5499/2022</t>
  </si>
  <si>
    <t>5501/2022</t>
  </si>
  <si>
    <t>5504/2022</t>
  </si>
  <si>
    <t>5505/2022</t>
  </si>
  <si>
    <t>5506/2022</t>
  </si>
  <si>
    <t>5507/2022</t>
  </si>
  <si>
    <t>5508/2022</t>
  </si>
  <si>
    <t>5509/2022</t>
  </si>
  <si>
    <t>5510/2022</t>
  </si>
  <si>
    <t>5511/2022</t>
  </si>
  <si>
    <t>5512/2022</t>
  </si>
  <si>
    <t>5513/2022</t>
  </si>
  <si>
    <t>5514/2022</t>
  </si>
  <si>
    <t>5515/2022</t>
  </si>
  <si>
    <t>5516/2022</t>
  </si>
  <si>
    <t>5517/2022</t>
  </si>
  <si>
    <t>5518/2022</t>
  </si>
  <si>
    <t>5519/2022</t>
  </si>
  <si>
    <t>5520/2022</t>
  </si>
  <si>
    <t>5521/2022</t>
  </si>
  <si>
    <t>5522/2022</t>
  </si>
  <si>
    <t>5523/2022</t>
  </si>
  <si>
    <t>5524/2022</t>
  </si>
  <si>
    <t>5525/2022</t>
  </si>
  <si>
    <t>5526/2022</t>
  </si>
  <si>
    <t>5527/2022</t>
  </si>
  <si>
    <t>5528/2022</t>
  </si>
  <si>
    <t>5529/2022</t>
  </si>
  <si>
    <t>5530/2022</t>
  </si>
  <si>
    <t>5531/2022</t>
  </si>
  <si>
    <t>5532/2022</t>
  </si>
  <si>
    <t>Projekty této výzvy budou na základě usnesení č. 264/2022 hrazeny ze státní dotace 2022.</t>
  </si>
  <si>
    <t>investiční dotace</t>
  </si>
  <si>
    <t>60%</t>
  </si>
  <si>
    <t>70%</t>
  </si>
  <si>
    <t>90%</t>
  </si>
  <si>
    <t>ano - 10%</t>
  </si>
  <si>
    <t>31.10.2023</t>
  </si>
  <si>
    <t>31.3.2023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</si>
</sst>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/>
    <xf numFmtId="3" fontId="2" fillId="0" borderId="1" xfId="0" applyNumberFormat="1" applyFont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9" fontId="2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1"/>
  <sheetViews>
    <sheetView tabSelected="1" zoomScale="78" zoomScaleNormal="78" workbookViewId="0"/>
  </sheetViews>
  <sheetFormatPr defaultColWidth="9.109375" defaultRowHeight="12" x14ac:dyDescent="0.3"/>
  <cols>
    <col min="1" max="1" width="12.4414062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9.5546875" style="2" customWidth="1"/>
    <col min="7" max="12" width="9.44140625" style="2" customWidth="1"/>
    <col min="13" max="13" width="14.44140625" style="2" customWidth="1"/>
    <col min="14" max="14" width="19.6640625" style="2" bestFit="1" customWidth="1"/>
    <col min="15" max="15" width="10.44140625" style="2" customWidth="1"/>
    <col min="16" max="19" width="9.44140625" style="2" customWidth="1"/>
    <col min="20" max="20" width="10.44140625" style="2" customWidth="1"/>
    <col min="21" max="22" width="15.5546875" style="2" customWidth="1"/>
    <col min="23" max="16384" width="9.109375" style="2"/>
  </cols>
  <sheetData>
    <row r="1" spans="1:22" ht="38.25" customHeight="1" x14ac:dyDescent="0.3">
      <c r="A1" s="1" t="s">
        <v>25</v>
      </c>
    </row>
    <row r="2" spans="1:22" ht="14.4" customHeight="1" x14ac:dyDescent="0.3">
      <c r="A2" s="29" t="s">
        <v>35</v>
      </c>
      <c r="D2" s="3" t="s">
        <v>22</v>
      </c>
    </row>
    <row r="3" spans="1:22" ht="14.4" customHeight="1" x14ac:dyDescent="0.3">
      <c r="A3" s="3" t="s">
        <v>33</v>
      </c>
      <c r="D3" s="2" t="s">
        <v>29</v>
      </c>
    </row>
    <row r="4" spans="1:22" ht="14.4" customHeight="1" x14ac:dyDescent="0.3">
      <c r="A4" s="3" t="s">
        <v>36</v>
      </c>
      <c r="D4" s="2" t="s">
        <v>30</v>
      </c>
    </row>
    <row r="5" spans="1:22" ht="14.4" customHeight="1" x14ac:dyDescent="0.3">
      <c r="A5" s="3" t="s">
        <v>28</v>
      </c>
      <c r="D5" s="2" t="s">
        <v>31</v>
      </c>
    </row>
    <row r="6" spans="1:22" ht="14.4" customHeight="1" x14ac:dyDescent="0.3">
      <c r="A6" s="2" t="s">
        <v>37</v>
      </c>
      <c r="D6" s="2" t="s">
        <v>32</v>
      </c>
    </row>
    <row r="7" spans="1:22" ht="14.4" customHeight="1" x14ac:dyDescent="0.3">
      <c r="A7" s="5" t="s">
        <v>34</v>
      </c>
    </row>
    <row r="8" spans="1:22" ht="14.4" customHeight="1" x14ac:dyDescent="0.3">
      <c r="D8" s="3" t="s">
        <v>23</v>
      </c>
    </row>
    <row r="9" spans="1:22" ht="50.4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22" ht="26.25" customHeight="1" x14ac:dyDescent="0.3">
      <c r="A10" s="3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22" s="28" customFormat="1" ht="12.6" x14ac:dyDescent="0.3">
      <c r="A11" s="29"/>
      <c r="D11" s="36"/>
      <c r="E11" s="36"/>
      <c r="F11" s="36"/>
      <c r="G11" s="36"/>
      <c r="H11" s="36"/>
      <c r="I11" s="36"/>
      <c r="J11" s="36"/>
      <c r="K11" s="36"/>
      <c r="L11" s="36"/>
    </row>
    <row r="12" spans="1:22" s="28" customFormat="1" ht="12.6" x14ac:dyDescent="0.3">
      <c r="A12" s="29"/>
      <c r="D12" s="28" t="s">
        <v>142</v>
      </c>
      <c r="E12" s="36"/>
      <c r="F12" s="36"/>
      <c r="G12" s="36"/>
      <c r="H12" s="36"/>
      <c r="I12" s="36"/>
      <c r="J12" s="36"/>
      <c r="K12" s="36"/>
      <c r="L12" s="36"/>
    </row>
    <row r="13" spans="1:22" ht="12.6" customHeight="1" x14ac:dyDescent="0.3">
      <c r="A13" s="3"/>
    </row>
    <row r="14" spans="1:22" ht="26.4" customHeight="1" x14ac:dyDescent="0.3">
      <c r="A14" s="40" t="s">
        <v>0</v>
      </c>
      <c r="B14" s="40" t="s">
        <v>1</v>
      </c>
      <c r="C14" s="40" t="s">
        <v>17</v>
      </c>
      <c r="D14" s="40" t="s">
        <v>12</v>
      </c>
      <c r="E14" s="41" t="s">
        <v>2</v>
      </c>
      <c r="F14" s="40" t="s">
        <v>14</v>
      </c>
      <c r="G14" s="40" t="s">
        <v>38</v>
      </c>
      <c r="H14" s="40" t="s">
        <v>13</v>
      </c>
      <c r="I14" s="40" t="s">
        <v>39</v>
      </c>
      <c r="J14" s="40" t="s">
        <v>40</v>
      </c>
      <c r="K14" s="40" t="s">
        <v>41</v>
      </c>
      <c r="L14" s="40" t="s">
        <v>3</v>
      </c>
      <c r="M14" s="40" t="s">
        <v>4</v>
      </c>
      <c r="N14" s="40" t="s">
        <v>5</v>
      </c>
      <c r="O14" s="40" t="s">
        <v>6</v>
      </c>
      <c r="P14" s="40" t="s">
        <v>7</v>
      </c>
      <c r="Q14" s="40" t="s">
        <v>16</v>
      </c>
      <c r="R14" s="40" t="s">
        <v>15</v>
      </c>
      <c r="S14" s="40" t="s">
        <v>8</v>
      </c>
      <c r="T14" s="40" t="s">
        <v>9</v>
      </c>
      <c r="U14" s="40" t="s">
        <v>10</v>
      </c>
      <c r="V14" s="40" t="s">
        <v>11</v>
      </c>
    </row>
    <row r="15" spans="1:22" ht="59.4" customHeight="1" x14ac:dyDescent="0.3">
      <c r="A15" s="40"/>
      <c r="B15" s="40"/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 ht="29.1" customHeight="1" x14ac:dyDescent="0.3">
      <c r="A16" s="40"/>
      <c r="B16" s="40"/>
      <c r="C16" s="40"/>
      <c r="D16" s="40"/>
      <c r="E16" s="41"/>
      <c r="F16" s="14" t="s">
        <v>24</v>
      </c>
      <c r="G16" s="14" t="s">
        <v>19</v>
      </c>
      <c r="H16" s="14" t="s">
        <v>21</v>
      </c>
      <c r="I16" s="14" t="s">
        <v>42</v>
      </c>
      <c r="J16" s="14" t="s">
        <v>20</v>
      </c>
      <c r="K16" s="14" t="s">
        <v>20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8"/>
    </row>
    <row r="17" spans="1:88" s="4" customFormat="1" ht="12.75" customHeight="1" x14ac:dyDescent="0.2">
      <c r="A17" s="15" t="s">
        <v>118</v>
      </c>
      <c r="B17" s="15" t="s">
        <v>49</v>
      </c>
      <c r="C17" s="15" t="s">
        <v>69</v>
      </c>
      <c r="D17" s="16">
        <v>59117834</v>
      </c>
      <c r="E17" s="16">
        <v>4000000</v>
      </c>
      <c r="F17" s="17">
        <v>38</v>
      </c>
      <c r="G17" s="17">
        <v>13.8</v>
      </c>
      <c r="H17" s="17">
        <v>9.4</v>
      </c>
      <c r="I17" s="17">
        <v>22.6</v>
      </c>
      <c r="J17" s="17">
        <v>5</v>
      </c>
      <c r="K17" s="17">
        <v>4.5999999999999996</v>
      </c>
      <c r="L17" s="17">
        <f t="shared" ref="L17:L49" si="0">SUM(F17:K17)</f>
        <v>93.399999999999991</v>
      </c>
      <c r="M17" s="21">
        <v>4000000</v>
      </c>
      <c r="N17" s="22" t="s">
        <v>143</v>
      </c>
      <c r="O17" s="24" t="s">
        <v>105</v>
      </c>
      <c r="P17" s="26" t="s">
        <v>106</v>
      </c>
      <c r="Q17" s="24" t="s">
        <v>106</v>
      </c>
      <c r="R17" s="26" t="s">
        <v>106</v>
      </c>
      <c r="S17" s="37">
        <v>0.22</v>
      </c>
      <c r="T17" s="26" t="s">
        <v>144</v>
      </c>
      <c r="U17" s="25">
        <v>45291</v>
      </c>
      <c r="V17" s="25">
        <v>45291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4" customFormat="1" ht="12.75" customHeight="1" x14ac:dyDescent="0.2">
      <c r="A18" s="15" t="s">
        <v>137</v>
      </c>
      <c r="B18" s="15" t="s">
        <v>93</v>
      </c>
      <c r="C18" s="15" t="s">
        <v>94</v>
      </c>
      <c r="D18" s="19">
        <v>7500000</v>
      </c>
      <c r="E18" s="16">
        <v>2400000</v>
      </c>
      <c r="F18" s="17">
        <v>36.799999999999997</v>
      </c>
      <c r="G18" s="17">
        <v>14</v>
      </c>
      <c r="H18" s="17">
        <v>8.8000000000000007</v>
      </c>
      <c r="I18" s="17">
        <v>22.8</v>
      </c>
      <c r="J18" s="17">
        <v>5</v>
      </c>
      <c r="K18" s="17">
        <v>4.8</v>
      </c>
      <c r="L18" s="17">
        <f t="shared" si="0"/>
        <v>92.199999999999989</v>
      </c>
      <c r="M18" s="21">
        <v>2300000</v>
      </c>
      <c r="N18" s="22" t="s">
        <v>143</v>
      </c>
      <c r="O18" s="24" t="s">
        <v>108</v>
      </c>
      <c r="P18" s="26" t="s">
        <v>106</v>
      </c>
      <c r="Q18" s="24" t="s">
        <v>106</v>
      </c>
      <c r="R18" s="26" t="s">
        <v>106</v>
      </c>
      <c r="S18" s="37">
        <v>0.4</v>
      </c>
      <c r="T18" s="26" t="s">
        <v>144</v>
      </c>
      <c r="U18" s="25">
        <v>45214</v>
      </c>
      <c r="V18" s="26" t="s">
        <v>148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4" customFormat="1" ht="12.75" customHeight="1" x14ac:dyDescent="0.2">
      <c r="A19" s="15" t="s">
        <v>127</v>
      </c>
      <c r="B19" s="15" t="s">
        <v>59</v>
      </c>
      <c r="C19" s="15" t="s">
        <v>78</v>
      </c>
      <c r="D19" s="19">
        <v>11773100</v>
      </c>
      <c r="E19" s="16">
        <v>2750000</v>
      </c>
      <c r="F19" s="17">
        <v>36.799999999999997</v>
      </c>
      <c r="G19" s="17">
        <v>13.6</v>
      </c>
      <c r="H19" s="17">
        <v>7.2</v>
      </c>
      <c r="I19" s="17">
        <v>22.6</v>
      </c>
      <c r="J19" s="17">
        <v>5</v>
      </c>
      <c r="K19" s="17">
        <v>4.8</v>
      </c>
      <c r="L19" s="17">
        <f t="shared" si="0"/>
        <v>90</v>
      </c>
      <c r="M19" s="21">
        <v>2700000</v>
      </c>
      <c r="N19" s="22" t="s">
        <v>143</v>
      </c>
      <c r="O19" s="24" t="s">
        <v>105</v>
      </c>
      <c r="P19" s="26" t="s">
        <v>105</v>
      </c>
      <c r="Q19" s="24" t="s">
        <v>106</v>
      </c>
      <c r="R19" s="26" t="s">
        <v>106</v>
      </c>
      <c r="S19" s="37">
        <v>0.63</v>
      </c>
      <c r="T19" s="26" t="s">
        <v>145</v>
      </c>
      <c r="U19" s="25">
        <v>45412</v>
      </c>
      <c r="V19" s="25">
        <v>45412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4" customFormat="1" ht="12.75" customHeight="1" x14ac:dyDescent="0.2">
      <c r="A20" s="15" t="s">
        <v>122</v>
      </c>
      <c r="B20" s="15" t="s">
        <v>54</v>
      </c>
      <c r="C20" s="15" t="s">
        <v>73</v>
      </c>
      <c r="D20" s="16">
        <v>7086919</v>
      </c>
      <c r="E20" s="16">
        <v>2400000</v>
      </c>
      <c r="F20" s="17">
        <v>35.6</v>
      </c>
      <c r="G20" s="17">
        <v>12.6</v>
      </c>
      <c r="H20" s="17">
        <v>8.6</v>
      </c>
      <c r="I20" s="17">
        <v>21.2</v>
      </c>
      <c r="J20" s="17">
        <v>5</v>
      </c>
      <c r="K20" s="17">
        <v>4.8</v>
      </c>
      <c r="L20" s="17">
        <f t="shared" si="0"/>
        <v>87.8</v>
      </c>
      <c r="M20" s="21">
        <v>2000000</v>
      </c>
      <c r="N20" s="22" t="s">
        <v>143</v>
      </c>
      <c r="O20" s="24" t="s">
        <v>105</v>
      </c>
      <c r="P20" s="26" t="s">
        <v>105</v>
      </c>
      <c r="Q20" s="24" t="s">
        <v>106</v>
      </c>
      <c r="R20" s="26" t="s">
        <v>106</v>
      </c>
      <c r="S20" s="37">
        <v>0.84</v>
      </c>
      <c r="T20" s="26" t="s">
        <v>146</v>
      </c>
      <c r="U20" s="25">
        <v>45473</v>
      </c>
      <c r="V20" s="25">
        <v>45473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4" customFormat="1" ht="12.75" customHeight="1" x14ac:dyDescent="0.2">
      <c r="A21" s="15" t="s">
        <v>113</v>
      </c>
      <c r="B21" s="15" t="s">
        <v>47</v>
      </c>
      <c r="C21" s="15" t="s">
        <v>64</v>
      </c>
      <c r="D21" s="16">
        <v>14156498</v>
      </c>
      <c r="E21" s="16">
        <v>2600000</v>
      </c>
      <c r="F21" s="17">
        <v>35.799999999999997</v>
      </c>
      <c r="G21" s="17">
        <v>12.8</v>
      </c>
      <c r="H21" s="17">
        <v>8.8000000000000007</v>
      </c>
      <c r="I21" s="17">
        <v>18.8</v>
      </c>
      <c r="J21" s="17">
        <v>5</v>
      </c>
      <c r="K21" s="17">
        <v>4</v>
      </c>
      <c r="L21" s="17">
        <f t="shared" si="0"/>
        <v>85.199999999999989</v>
      </c>
      <c r="M21" s="21">
        <v>2300000</v>
      </c>
      <c r="N21" s="22" t="s">
        <v>143</v>
      </c>
      <c r="O21" s="24" t="s">
        <v>106</v>
      </c>
      <c r="P21" s="26" t="s">
        <v>106</v>
      </c>
      <c r="Q21" s="24" t="s">
        <v>106</v>
      </c>
      <c r="R21" s="26" t="s">
        <v>106</v>
      </c>
      <c r="S21" s="37">
        <v>0.18</v>
      </c>
      <c r="T21" s="26" t="s">
        <v>144</v>
      </c>
      <c r="U21" s="25">
        <v>44956</v>
      </c>
      <c r="V21" s="26" t="s">
        <v>149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4" customFormat="1" x14ac:dyDescent="0.2">
      <c r="A22" s="15" t="s">
        <v>117</v>
      </c>
      <c r="B22" s="15" t="s">
        <v>50</v>
      </c>
      <c r="C22" s="15" t="s">
        <v>68</v>
      </c>
      <c r="D22" s="16">
        <v>5809780</v>
      </c>
      <c r="E22" s="16">
        <v>820000</v>
      </c>
      <c r="F22" s="17">
        <v>36</v>
      </c>
      <c r="G22" s="17">
        <v>12.6</v>
      </c>
      <c r="H22" s="17">
        <v>7.6</v>
      </c>
      <c r="I22" s="17">
        <v>21.8</v>
      </c>
      <c r="J22" s="17">
        <v>0.8</v>
      </c>
      <c r="K22" s="17">
        <v>4.8</v>
      </c>
      <c r="L22" s="17">
        <f t="shared" si="0"/>
        <v>83.6</v>
      </c>
      <c r="M22" s="21">
        <v>800000</v>
      </c>
      <c r="N22" s="22" t="s">
        <v>143</v>
      </c>
      <c r="O22" s="24" t="s">
        <v>105</v>
      </c>
      <c r="P22" s="26" t="s">
        <v>105</v>
      </c>
      <c r="Q22" s="24" t="s">
        <v>106</v>
      </c>
      <c r="R22" s="26" t="s">
        <v>106</v>
      </c>
      <c r="S22" s="37">
        <v>0.6</v>
      </c>
      <c r="T22" s="26" t="s">
        <v>145</v>
      </c>
      <c r="U22" s="25">
        <v>45230</v>
      </c>
      <c r="V22" s="25">
        <v>45230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4" customFormat="1" ht="12.75" customHeight="1" x14ac:dyDescent="0.2">
      <c r="A23" s="15" t="s">
        <v>130</v>
      </c>
      <c r="B23" s="15" t="s">
        <v>83</v>
      </c>
      <c r="C23" s="15" t="s">
        <v>84</v>
      </c>
      <c r="D23" s="19">
        <v>62899545</v>
      </c>
      <c r="E23" s="20" t="s">
        <v>104</v>
      </c>
      <c r="F23" s="17">
        <v>36.200000000000003</v>
      </c>
      <c r="G23" s="17">
        <v>12.4</v>
      </c>
      <c r="H23" s="17">
        <v>7</v>
      </c>
      <c r="I23" s="17">
        <v>19.8</v>
      </c>
      <c r="J23" s="17">
        <v>1</v>
      </c>
      <c r="K23" s="17">
        <v>4.8</v>
      </c>
      <c r="L23" s="17">
        <f t="shared" si="0"/>
        <v>81.2</v>
      </c>
      <c r="M23" s="21">
        <v>2500000</v>
      </c>
      <c r="N23" s="22" t="s">
        <v>143</v>
      </c>
      <c r="O23" s="24" t="s">
        <v>105</v>
      </c>
      <c r="P23" s="26" t="s">
        <v>105</v>
      </c>
      <c r="Q23" s="24" t="s">
        <v>106</v>
      </c>
      <c r="R23" s="26" t="s">
        <v>106</v>
      </c>
      <c r="S23" s="37">
        <v>0.81</v>
      </c>
      <c r="T23" s="26" t="s">
        <v>146</v>
      </c>
      <c r="U23" s="25">
        <v>45596</v>
      </c>
      <c r="V23" s="25">
        <v>45596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4" customFormat="1" ht="12.75" customHeight="1" x14ac:dyDescent="0.2">
      <c r="A24" s="15" t="s">
        <v>124</v>
      </c>
      <c r="B24" s="15" t="s">
        <v>56</v>
      </c>
      <c r="C24" s="15" t="s">
        <v>75</v>
      </c>
      <c r="D24" s="16">
        <v>11267673</v>
      </c>
      <c r="E24" s="16">
        <v>2700000</v>
      </c>
      <c r="F24" s="17">
        <v>36</v>
      </c>
      <c r="G24" s="17">
        <v>13.2</v>
      </c>
      <c r="H24" s="17">
        <v>7.8</v>
      </c>
      <c r="I24" s="17">
        <v>17.399999999999999</v>
      </c>
      <c r="J24" s="17">
        <v>2</v>
      </c>
      <c r="K24" s="17">
        <v>4.5999999999999996</v>
      </c>
      <c r="L24" s="17">
        <f t="shared" si="0"/>
        <v>81</v>
      </c>
      <c r="M24" s="21">
        <v>1000000</v>
      </c>
      <c r="N24" s="22" t="s">
        <v>143</v>
      </c>
      <c r="O24" s="24" t="s">
        <v>105</v>
      </c>
      <c r="P24" s="26" t="s">
        <v>105</v>
      </c>
      <c r="Q24" s="24" t="s">
        <v>105</v>
      </c>
      <c r="R24" s="26" t="s">
        <v>147</v>
      </c>
      <c r="S24" s="37">
        <v>0.59</v>
      </c>
      <c r="T24" s="26" t="s">
        <v>145</v>
      </c>
      <c r="U24" s="25">
        <v>45473</v>
      </c>
      <c r="V24" s="25">
        <v>45473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4" customFormat="1" ht="13.5" customHeight="1" x14ac:dyDescent="0.2">
      <c r="A25" s="15" t="s">
        <v>126</v>
      </c>
      <c r="B25" s="15" t="s">
        <v>58</v>
      </c>
      <c r="C25" s="15" t="s">
        <v>77</v>
      </c>
      <c r="D25" s="19">
        <v>6187000</v>
      </c>
      <c r="E25" s="16">
        <v>2000000</v>
      </c>
      <c r="F25" s="17">
        <v>35.4</v>
      </c>
      <c r="G25" s="17">
        <v>13.6</v>
      </c>
      <c r="H25" s="17">
        <v>6.4</v>
      </c>
      <c r="I25" s="17">
        <v>20.2</v>
      </c>
      <c r="J25" s="17">
        <v>0</v>
      </c>
      <c r="K25" s="17">
        <v>4.8</v>
      </c>
      <c r="L25" s="17">
        <f t="shared" si="0"/>
        <v>80.399999999999991</v>
      </c>
      <c r="M25" s="21">
        <v>1500000</v>
      </c>
      <c r="N25" s="22" t="s">
        <v>143</v>
      </c>
      <c r="O25" s="24" t="s">
        <v>105</v>
      </c>
      <c r="P25" s="26" t="s">
        <v>105</v>
      </c>
      <c r="Q25" s="24" t="s">
        <v>106</v>
      </c>
      <c r="R25" s="26" t="s">
        <v>106</v>
      </c>
      <c r="S25" s="37">
        <v>0.84</v>
      </c>
      <c r="T25" s="26" t="s">
        <v>146</v>
      </c>
      <c r="U25" s="25">
        <v>45230</v>
      </c>
      <c r="V25" s="25">
        <v>45230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4" customFormat="1" ht="12.75" customHeight="1" x14ac:dyDescent="0.2">
      <c r="A26" s="15" t="s">
        <v>109</v>
      </c>
      <c r="B26" s="15" t="s">
        <v>43</v>
      </c>
      <c r="C26" s="15" t="s">
        <v>60</v>
      </c>
      <c r="D26" s="16">
        <v>2955000</v>
      </c>
      <c r="E26" s="16">
        <v>900000</v>
      </c>
      <c r="F26" s="17">
        <v>35</v>
      </c>
      <c r="G26" s="17">
        <v>12</v>
      </c>
      <c r="H26" s="17">
        <v>6.8</v>
      </c>
      <c r="I26" s="17">
        <v>21.6</v>
      </c>
      <c r="J26" s="17">
        <v>0</v>
      </c>
      <c r="K26" s="17">
        <v>4.8</v>
      </c>
      <c r="L26" s="17">
        <f t="shared" si="0"/>
        <v>80.2</v>
      </c>
      <c r="M26" s="21">
        <v>900000</v>
      </c>
      <c r="N26" s="22" t="s">
        <v>143</v>
      </c>
      <c r="O26" s="24" t="s">
        <v>105</v>
      </c>
      <c r="P26" s="26" t="s">
        <v>105</v>
      </c>
      <c r="Q26" s="24" t="s">
        <v>106</v>
      </c>
      <c r="R26" s="26" t="s">
        <v>106</v>
      </c>
      <c r="S26" s="37">
        <v>0.83</v>
      </c>
      <c r="T26" s="26" t="s">
        <v>146</v>
      </c>
      <c r="U26" s="25">
        <v>45229</v>
      </c>
      <c r="V26" s="25">
        <v>45230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4" customFormat="1" ht="12.75" customHeight="1" x14ac:dyDescent="0.2">
      <c r="A27" s="15" t="s">
        <v>112</v>
      </c>
      <c r="B27" s="15" t="s">
        <v>46</v>
      </c>
      <c r="C27" s="15" t="s">
        <v>63</v>
      </c>
      <c r="D27" s="18">
        <v>19228220</v>
      </c>
      <c r="E27" s="16">
        <v>3570000</v>
      </c>
      <c r="F27" s="17">
        <v>30.4</v>
      </c>
      <c r="G27" s="17">
        <v>12</v>
      </c>
      <c r="H27" s="17">
        <v>7.6</v>
      </c>
      <c r="I27" s="17">
        <v>21.6</v>
      </c>
      <c r="J27" s="17">
        <v>1</v>
      </c>
      <c r="K27" s="17">
        <v>4.8</v>
      </c>
      <c r="L27" s="17">
        <f t="shared" si="0"/>
        <v>77.399999999999991</v>
      </c>
      <c r="M27" s="21"/>
      <c r="N27" s="22"/>
      <c r="O27" s="24" t="s">
        <v>105</v>
      </c>
      <c r="P27" s="26"/>
      <c r="Q27" s="24" t="s">
        <v>106</v>
      </c>
      <c r="R27" s="26"/>
      <c r="S27" s="37">
        <v>0.89</v>
      </c>
      <c r="T27" s="26"/>
      <c r="U27" s="25">
        <v>45474</v>
      </c>
      <c r="V27" s="26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4" customFormat="1" ht="12.75" customHeight="1" x14ac:dyDescent="0.2">
      <c r="A28" s="15" t="s">
        <v>111</v>
      </c>
      <c r="B28" s="15" t="s">
        <v>45</v>
      </c>
      <c r="C28" s="15" t="s">
        <v>62</v>
      </c>
      <c r="D28" s="16">
        <v>24300000</v>
      </c>
      <c r="E28" s="16">
        <v>3500000</v>
      </c>
      <c r="F28" s="17">
        <v>28.2</v>
      </c>
      <c r="G28" s="17">
        <v>10.8</v>
      </c>
      <c r="H28" s="17">
        <v>7.2</v>
      </c>
      <c r="I28" s="17">
        <v>22</v>
      </c>
      <c r="J28" s="17">
        <v>4</v>
      </c>
      <c r="K28" s="17">
        <v>4.8</v>
      </c>
      <c r="L28" s="17">
        <f t="shared" si="0"/>
        <v>77</v>
      </c>
      <c r="M28" s="21"/>
      <c r="N28" s="22"/>
      <c r="O28" s="24" t="s">
        <v>105</v>
      </c>
      <c r="P28" s="26"/>
      <c r="Q28" s="24" t="s">
        <v>106</v>
      </c>
      <c r="R28" s="26"/>
      <c r="S28" s="37">
        <v>0.65</v>
      </c>
      <c r="T28" s="26"/>
      <c r="U28" s="25">
        <v>45575</v>
      </c>
      <c r="V28" s="2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4" customFormat="1" ht="12.75" customHeight="1" x14ac:dyDescent="0.2">
      <c r="A29" s="15" t="s">
        <v>114</v>
      </c>
      <c r="B29" s="15" t="s">
        <v>47</v>
      </c>
      <c r="C29" s="15" t="s">
        <v>65</v>
      </c>
      <c r="D29" s="16">
        <v>8046000</v>
      </c>
      <c r="E29" s="16">
        <v>1400000</v>
      </c>
      <c r="F29" s="17">
        <v>30.2</v>
      </c>
      <c r="G29" s="17">
        <v>12.2</v>
      </c>
      <c r="H29" s="17">
        <v>7.8</v>
      </c>
      <c r="I29" s="17">
        <v>17.8</v>
      </c>
      <c r="J29" s="17">
        <v>5</v>
      </c>
      <c r="K29" s="17">
        <v>4</v>
      </c>
      <c r="L29" s="17">
        <f t="shared" si="0"/>
        <v>77</v>
      </c>
      <c r="M29" s="21"/>
      <c r="N29" s="22"/>
      <c r="O29" s="24" t="s">
        <v>105</v>
      </c>
      <c r="P29" s="26"/>
      <c r="Q29" s="24" t="s">
        <v>106</v>
      </c>
      <c r="R29" s="26"/>
      <c r="S29" s="37">
        <v>0.72</v>
      </c>
      <c r="T29" s="26"/>
      <c r="U29" s="25">
        <v>45138</v>
      </c>
      <c r="V29" s="2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4" customFormat="1" x14ac:dyDescent="0.2">
      <c r="A30" s="15" t="s">
        <v>123</v>
      </c>
      <c r="B30" s="15" t="s">
        <v>55</v>
      </c>
      <c r="C30" s="15" t="s">
        <v>74</v>
      </c>
      <c r="D30" s="16">
        <v>25372577</v>
      </c>
      <c r="E30" s="16">
        <v>3500000</v>
      </c>
      <c r="F30" s="17">
        <v>29</v>
      </c>
      <c r="G30" s="17">
        <v>10.6</v>
      </c>
      <c r="H30" s="17">
        <v>7.8</v>
      </c>
      <c r="I30" s="17">
        <v>19.399999999999999</v>
      </c>
      <c r="J30" s="17">
        <v>5</v>
      </c>
      <c r="K30" s="17">
        <v>4.8</v>
      </c>
      <c r="L30" s="17">
        <f t="shared" si="0"/>
        <v>76.599999999999994</v>
      </c>
      <c r="M30" s="21"/>
      <c r="N30" s="22"/>
      <c r="O30" s="24" t="s">
        <v>105</v>
      </c>
      <c r="P30" s="26"/>
      <c r="Q30" s="24" t="s">
        <v>106</v>
      </c>
      <c r="R30" s="26"/>
      <c r="S30" s="37">
        <v>0.79</v>
      </c>
      <c r="T30" s="26"/>
      <c r="U30" s="25">
        <v>45731</v>
      </c>
      <c r="V30" s="26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4" customFormat="1" ht="12.75" customHeight="1" x14ac:dyDescent="0.2">
      <c r="A31" s="15" t="s">
        <v>115</v>
      </c>
      <c r="B31" s="15" t="s">
        <v>48</v>
      </c>
      <c r="C31" s="15" t="s">
        <v>66</v>
      </c>
      <c r="D31" s="16">
        <v>21526000</v>
      </c>
      <c r="E31" s="16">
        <v>2600000</v>
      </c>
      <c r="F31" s="17">
        <v>30</v>
      </c>
      <c r="G31" s="17">
        <v>11.6</v>
      </c>
      <c r="H31" s="17">
        <v>7</v>
      </c>
      <c r="I31" s="17">
        <v>20.6</v>
      </c>
      <c r="J31" s="17">
        <v>2</v>
      </c>
      <c r="K31" s="17">
        <v>4.8</v>
      </c>
      <c r="L31" s="17">
        <f t="shared" si="0"/>
        <v>76</v>
      </c>
      <c r="M31" s="23"/>
      <c r="N31" s="22"/>
      <c r="O31" s="24" t="s">
        <v>105</v>
      </c>
      <c r="P31" s="26"/>
      <c r="Q31" s="24" t="s">
        <v>106</v>
      </c>
      <c r="R31" s="26"/>
      <c r="S31" s="37">
        <v>0.83</v>
      </c>
      <c r="T31" s="26"/>
      <c r="U31" s="25">
        <v>45316</v>
      </c>
      <c r="V31" s="26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4" customFormat="1" ht="12.75" customHeight="1" x14ac:dyDescent="0.2">
      <c r="A32" s="15" t="s">
        <v>134</v>
      </c>
      <c r="B32" s="15" t="s">
        <v>48</v>
      </c>
      <c r="C32" s="15" t="s">
        <v>89</v>
      </c>
      <c r="D32" s="16">
        <v>31157700</v>
      </c>
      <c r="E32" s="16">
        <v>2460000</v>
      </c>
      <c r="F32" s="17">
        <v>30.4</v>
      </c>
      <c r="G32" s="17">
        <v>11.2</v>
      </c>
      <c r="H32" s="17">
        <v>7</v>
      </c>
      <c r="I32" s="17">
        <v>19.600000000000001</v>
      </c>
      <c r="J32" s="17">
        <v>2</v>
      </c>
      <c r="K32" s="17">
        <v>5</v>
      </c>
      <c r="L32" s="17">
        <f t="shared" si="0"/>
        <v>75.199999999999989</v>
      </c>
      <c r="M32" s="21"/>
      <c r="N32" s="22"/>
      <c r="O32" s="24" t="s">
        <v>105</v>
      </c>
      <c r="P32" s="26"/>
      <c r="Q32" s="24" t="s">
        <v>106</v>
      </c>
      <c r="R32" s="26"/>
      <c r="S32" s="37">
        <v>0.76</v>
      </c>
      <c r="T32" s="26"/>
      <c r="U32" s="25">
        <v>45338</v>
      </c>
      <c r="V32" s="26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4" customFormat="1" ht="12.75" customHeight="1" x14ac:dyDescent="0.2">
      <c r="A33" s="15" t="s">
        <v>110</v>
      </c>
      <c r="B33" s="15" t="s">
        <v>44</v>
      </c>
      <c r="C33" s="15" t="s">
        <v>61</v>
      </c>
      <c r="D33" s="16">
        <v>23118596</v>
      </c>
      <c r="E33" s="16">
        <v>2500000</v>
      </c>
      <c r="F33" s="17">
        <v>28.8</v>
      </c>
      <c r="G33" s="17">
        <v>11.2</v>
      </c>
      <c r="H33" s="17">
        <v>8</v>
      </c>
      <c r="I33" s="17">
        <v>19</v>
      </c>
      <c r="J33" s="17">
        <v>3</v>
      </c>
      <c r="K33" s="17">
        <v>4.8</v>
      </c>
      <c r="L33" s="17">
        <f t="shared" si="0"/>
        <v>74.8</v>
      </c>
      <c r="M33" s="21"/>
      <c r="N33" s="22"/>
      <c r="O33" s="24" t="s">
        <v>105</v>
      </c>
      <c r="P33" s="26"/>
      <c r="Q33" s="24" t="s">
        <v>106</v>
      </c>
      <c r="R33" s="26"/>
      <c r="S33" s="37">
        <v>0.87</v>
      </c>
      <c r="T33" s="26"/>
      <c r="U33" s="25">
        <v>44958</v>
      </c>
      <c r="V33" s="26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4" customFormat="1" ht="12.75" customHeight="1" x14ac:dyDescent="0.2">
      <c r="A34" s="15" t="s">
        <v>141</v>
      </c>
      <c r="B34" s="15" t="s">
        <v>101</v>
      </c>
      <c r="C34" s="15" t="s">
        <v>102</v>
      </c>
      <c r="D34" s="16">
        <v>4988189</v>
      </c>
      <c r="E34" s="16">
        <v>500000</v>
      </c>
      <c r="F34" s="17">
        <v>31.4</v>
      </c>
      <c r="G34" s="17">
        <v>11.4</v>
      </c>
      <c r="H34" s="17">
        <v>8</v>
      </c>
      <c r="I34" s="17">
        <v>17</v>
      </c>
      <c r="J34" s="17">
        <v>2</v>
      </c>
      <c r="K34" s="17">
        <v>4.2</v>
      </c>
      <c r="L34" s="17">
        <f t="shared" si="0"/>
        <v>74</v>
      </c>
      <c r="M34" s="21"/>
      <c r="N34" s="22"/>
      <c r="O34" s="24" t="s">
        <v>105</v>
      </c>
      <c r="P34" s="26"/>
      <c r="Q34" s="24" t="s">
        <v>106</v>
      </c>
      <c r="R34" s="26"/>
      <c r="S34" s="37">
        <v>0.67</v>
      </c>
      <c r="T34" s="26"/>
      <c r="U34" s="25">
        <v>45291</v>
      </c>
      <c r="V34" s="26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4" customFormat="1" ht="11.25" customHeight="1" x14ac:dyDescent="0.2">
      <c r="A35" s="15" t="s">
        <v>133</v>
      </c>
      <c r="B35" s="15" t="s">
        <v>81</v>
      </c>
      <c r="C35" s="15" t="s">
        <v>88</v>
      </c>
      <c r="D35" s="19">
        <v>10959250</v>
      </c>
      <c r="E35" s="16">
        <v>1500000</v>
      </c>
      <c r="F35" s="17">
        <v>30.6</v>
      </c>
      <c r="G35" s="17">
        <v>11</v>
      </c>
      <c r="H35" s="17">
        <v>6.4</v>
      </c>
      <c r="I35" s="17">
        <v>19</v>
      </c>
      <c r="J35" s="17">
        <v>0</v>
      </c>
      <c r="K35" s="17">
        <v>4.5999999999999996</v>
      </c>
      <c r="L35" s="17">
        <f t="shared" si="0"/>
        <v>71.599999999999994</v>
      </c>
      <c r="M35" s="21"/>
      <c r="N35" s="22"/>
      <c r="O35" s="24" t="s">
        <v>105</v>
      </c>
      <c r="P35" s="26"/>
      <c r="Q35" s="24" t="s">
        <v>106</v>
      </c>
      <c r="R35" s="26"/>
      <c r="S35" s="37">
        <v>0.51</v>
      </c>
      <c r="T35" s="26"/>
      <c r="U35" s="25">
        <v>45260</v>
      </c>
      <c r="V35" s="26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4" customFormat="1" ht="12.75" customHeight="1" x14ac:dyDescent="0.2">
      <c r="A36" s="15" t="s">
        <v>121</v>
      </c>
      <c r="B36" s="15" t="s">
        <v>53</v>
      </c>
      <c r="C36" s="15" t="s">
        <v>72</v>
      </c>
      <c r="D36" s="16">
        <v>55144250</v>
      </c>
      <c r="E36" s="16">
        <v>4800000</v>
      </c>
      <c r="F36" s="17">
        <v>25.6</v>
      </c>
      <c r="G36" s="17">
        <v>9.8000000000000007</v>
      </c>
      <c r="H36" s="17">
        <v>7</v>
      </c>
      <c r="I36" s="17">
        <v>16.8</v>
      </c>
      <c r="J36" s="17">
        <v>4</v>
      </c>
      <c r="K36" s="17">
        <v>4</v>
      </c>
      <c r="L36" s="17">
        <f t="shared" si="0"/>
        <v>67.2</v>
      </c>
      <c r="M36" s="21"/>
      <c r="N36" s="22"/>
      <c r="O36" s="24" t="s">
        <v>107</v>
      </c>
      <c r="P36" s="26"/>
      <c r="Q36" s="24" t="s">
        <v>107</v>
      </c>
      <c r="R36" s="26"/>
      <c r="S36" s="37">
        <v>0.76</v>
      </c>
      <c r="T36" s="26"/>
      <c r="U36" s="25">
        <v>45413</v>
      </c>
      <c r="V36" s="2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4" customFormat="1" ht="12.75" customHeight="1" x14ac:dyDescent="0.2">
      <c r="A37" s="15" t="s">
        <v>125</v>
      </c>
      <c r="B37" s="15" t="s">
        <v>57</v>
      </c>
      <c r="C37" s="15" t="s">
        <v>76</v>
      </c>
      <c r="D37" s="19">
        <v>112325659</v>
      </c>
      <c r="E37" s="16">
        <v>4000000</v>
      </c>
      <c r="F37" s="17">
        <v>24.2</v>
      </c>
      <c r="G37" s="17">
        <v>10.199999999999999</v>
      </c>
      <c r="H37" s="17">
        <v>8</v>
      </c>
      <c r="I37" s="17">
        <v>15.8</v>
      </c>
      <c r="J37" s="17">
        <v>4</v>
      </c>
      <c r="K37" s="17">
        <v>4.8</v>
      </c>
      <c r="L37" s="17">
        <f t="shared" si="0"/>
        <v>67</v>
      </c>
      <c r="M37" s="21"/>
      <c r="N37" s="22"/>
      <c r="O37" s="24" t="s">
        <v>105</v>
      </c>
      <c r="P37" s="26"/>
      <c r="Q37" s="24" t="s">
        <v>105</v>
      </c>
      <c r="R37" s="26"/>
      <c r="S37" s="37">
        <v>0.45</v>
      </c>
      <c r="T37" s="26"/>
      <c r="U37" s="25">
        <v>45473</v>
      </c>
      <c r="V37" s="2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4" customFormat="1" ht="12.75" customHeight="1" x14ac:dyDescent="0.2">
      <c r="A38" s="15" t="s">
        <v>116</v>
      </c>
      <c r="B38" s="15" t="s">
        <v>49</v>
      </c>
      <c r="C38" s="15" t="s">
        <v>67</v>
      </c>
      <c r="D38" s="16">
        <v>88739417</v>
      </c>
      <c r="E38" s="16">
        <v>2450000</v>
      </c>
      <c r="F38" s="17">
        <v>23</v>
      </c>
      <c r="G38" s="17">
        <v>10.199999999999999</v>
      </c>
      <c r="H38" s="17">
        <v>7.2</v>
      </c>
      <c r="I38" s="17">
        <v>16.2</v>
      </c>
      <c r="J38" s="17">
        <v>5</v>
      </c>
      <c r="K38" s="17">
        <v>4.8</v>
      </c>
      <c r="L38" s="17">
        <f t="shared" si="0"/>
        <v>66.400000000000006</v>
      </c>
      <c r="M38" s="21"/>
      <c r="N38" s="22"/>
      <c r="O38" s="24" t="s">
        <v>105</v>
      </c>
      <c r="P38" s="26"/>
      <c r="Q38" s="24" t="s">
        <v>106</v>
      </c>
      <c r="R38" s="26"/>
      <c r="S38" s="37">
        <v>0.71</v>
      </c>
      <c r="T38" s="26"/>
      <c r="U38" s="25">
        <v>45291</v>
      </c>
      <c r="V38" s="2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4" customFormat="1" ht="12.75" customHeight="1" x14ac:dyDescent="0.2">
      <c r="A39" s="15" t="s">
        <v>132</v>
      </c>
      <c r="B39" s="15" t="s">
        <v>55</v>
      </c>
      <c r="C39" s="15" t="s">
        <v>87</v>
      </c>
      <c r="D39" s="19">
        <v>44291950</v>
      </c>
      <c r="E39" s="16">
        <v>4500000</v>
      </c>
      <c r="F39" s="17">
        <v>22</v>
      </c>
      <c r="G39" s="17">
        <v>10</v>
      </c>
      <c r="H39" s="17">
        <v>7.4</v>
      </c>
      <c r="I39" s="17">
        <v>17</v>
      </c>
      <c r="J39" s="17">
        <v>5</v>
      </c>
      <c r="K39" s="17">
        <v>3.4</v>
      </c>
      <c r="L39" s="17">
        <f t="shared" si="0"/>
        <v>64.8</v>
      </c>
      <c r="M39" s="21"/>
      <c r="N39" s="22"/>
      <c r="O39" s="24" t="s">
        <v>105</v>
      </c>
      <c r="P39" s="26"/>
      <c r="Q39" s="24" t="s">
        <v>106</v>
      </c>
      <c r="R39" s="26"/>
      <c r="S39" s="37">
        <v>0.75</v>
      </c>
      <c r="T39" s="26"/>
      <c r="U39" s="25">
        <v>45453</v>
      </c>
      <c r="V39" s="2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4" customFormat="1" ht="12.75" customHeight="1" x14ac:dyDescent="0.2">
      <c r="A40" s="15" t="s">
        <v>135</v>
      </c>
      <c r="B40" s="15" t="s">
        <v>52</v>
      </c>
      <c r="C40" s="15" t="s">
        <v>90</v>
      </c>
      <c r="D40" s="19">
        <v>32539900</v>
      </c>
      <c r="E40" s="16">
        <v>2000000</v>
      </c>
      <c r="F40" s="17">
        <v>22.2</v>
      </c>
      <c r="G40" s="17">
        <v>10</v>
      </c>
      <c r="H40" s="17">
        <v>7</v>
      </c>
      <c r="I40" s="17">
        <v>18.600000000000001</v>
      </c>
      <c r="J40" s="17">
        <v>2</v>
      </c>
      <c r="K40" s="17">
        <v>4.8</v>
      </c>
      <c r="L40" s="17">
        <f t="shared" si="0"/>
        <v>64.600000000000009</v>
      </c>
      <c r="M40" s="21"/>
      <c r="N40" s="22"/>
      <c r="O40" s="24" t="s">
        <v>105</v>
      </c>
      <c r="P40" s="26"/>
      <c r="Q40" s="24" t="s">
        <v>106</v>
      </c>
      <c r="R40" s="26"/>
      <c r="S40" s="37">
        <v>0.67</v>
      </c>
      <c r="T40" s="26"/>
      <c r="U40" s="25">
        <v>45838</v>
      </c>
      <c r="V40" s="2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4" customFormat="1" ht="12.75" customHeight="1" x14ac:dyDescent="0.2">
      <c r="A41" s="15" t="s">
        <v>139</v>
      </c>
      <c r="B41" s="15" t="s">
        <v>97</v>
      </c>
      <c r="C41" s="15" t="s">
        <v>98</v>
      </c>
      <c r="D41" s="16">
        <v>31625200</v>
      </c>
      <c r="E41" s="16">
        <v>3000000</v>
      </c>
      <c r="F41" s="17">
        <v>21.8</v>
      </c>
      <c r="G41" s="17">
        <v>9.6</v>
      </c>
      <c r="H41" s="17">
        <v>7.2</v>
      </c>
      <c r="I41" s="17">
        <v>19</v>
      </c>
      <c r="J41" s="17">
        <v>2</v>
      </c>
      <c r="K41" s="17">
        <v>4.8</v>
      </c>
      <c r="L41" s="17">
        <f t="shared" si="0"/>
        <v>64.400000000000006</v>
      </c>
      <c r="M41" s="21"/>
      <c r="N41" s="22"/>
      <c r="O41" s="24" t="s">
        <v>105</v>
      </c>
      <c r="P41" s="26"/>
      <c r="Q41" s="24" t="s">
        <v>106</v>
      </c>
      <c r="R41" s="26"/>
      <c r="S41" s="37">
        <v>0.69</v>
      </c>
      <c r="T41" s="26"/>
      <c r="U41" s="25">
        <v>45565</v>
      </c>
      <c r="V41" s="2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4" customFormat="1" ht="12.75" customHeight="1" x14ac:dyDescent="0.2">
      <c r="A42" s="15" t="s">
        <v>131</v>
      </c>
      <c r="B42" s="15" t="s">
        <v>85</v>
      </c>
      <c r="C42" s="15" t="s">
        <v>86</v>
      </c>
      <c r="D42" s="19">
        <v>21725000</v>
      </c>
      <c r="E42" s="16">
        <v>2600000</v>
      </c>
      <c r="F42" s="17">
        <v>22.6</v>
      </c>
      <c r="G42" s="17">
        <v>10.199999999999999</v>
      </c>
      <c r="H42" s="17">
        <v>7.2</v>
      </c>
      <c r="I42" s="17">
        <v>17</v>
      </c>
      <c r="J42" s="17">
        <v>2</v>
      </c>
      <c r="K42" s="17">
        <v>4.8</v>
      </c>
      <c r="L42" s="17">
        <f t="shared" si="0"/>
        <v>63.8</v>
      </c>
      <c r="M42" s="21"/>
      <c r="N42" s="22"/>
      <c r="O42" s="24" t="s">
        <v>105</v>
      </c>
      <c r="P42" s="26"/>
      <c r="Q42" s="24" t="s">
        <v>106</v>
      </c>
      <c r="R42" s="26"/>
      <c r="S42" s="37">
        <v>0.63</v>
      </c>
      <c r="T42" s="26"/>
      <c r="U42" s="25">
        <v>45535</v>
      </c>
      <c r="V42" s="2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4" customFormat="1" ht="12" customHeight="1" x14ac:dyDescent="0.2">
      <c r="A43" s="15" t="s">
        <v>138</v>
      </c>
      <c r="B43" s="15" t="s">
        <v>95</v>
      </c>
      <c r="C43" s="15" t="s">
        <v>96</v>
      </c>
      <c r="D43" s="16">
        <v>34476300</v>
      </c>
      <c r="E43" s="16">
        <v>4000000</v>
      </c>
      <c r="F43" s="17">
        <v>22.2</v>
      </c>
      <c r="G43" s="17">
        <v>9.4</v>
      </c>
      <c r="H43" s="17">
        <v>6.6</v>
      </c>
      <c r="I43" s="17">
        <v>18.8</v>
      </c>
      <c r="J43" s="17">
        <v>2</v>
      </c>
      <c r="K43" s="17">
        <v>4.8</v>
      </c>
      <c r="L43" s="17">
        <f t="shared" si="0"/>
        <v>63.8</v>
      </c>
      <c r="M43" s="21"/>
      <c r="N43" s="22"/>
      <c r="O43" s="24" t="s">
        <v>105</v>
      </c>
      <c r="P43" s="26"/>
      <c r="Q43" s="24" t="s">
        <v>106</v>
      </c>
      <c r="R43" s="26"/>
      <c r="S43" s="37">
        <v>0.38</v>
      </c>
      <c r="T43" s="26"/>
      <c r="U43" s="25">
        <v>45291</v>
      </c>
      <c r="V43" s="2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4" customFormat="1" ht="12.75" customHeight="1" x14ac:dyDescent="0.2">
      <c r="A44" s="15" t="s">
        <v>129</v>
      </c>
      <c r="B44" s="15" t="s">
        <v>81</v>
      </c>
      <c r="C44" s="15" t="s">
        <v>82</v>
      </c>
      <c r="D44" s="19">
        <v>3204350</v>
      </c>
      <c r="E44" s="16">
        <v>650000</v>
      </c>
      <c r="F44" s="17">
        <v>24.4</v>
      </c>
      <c r="G44" s="17">
        <v>11.4</v>
      </c>
      <c r="H44" s="17">
        <v>6.4</v>
      </c>
      <c r="I44" s="17">
        <v>17.600000000000001</v>
      </c>
      <c r="J44" s="17">
        <v>0</v>
      </c>
      <c r="K44" s="17">
        <v>3.2</v>
      </c>
      <c r="L44" s="17">
        <f t="shared" si="0"/>
        <v>63</v>
      </c>
      <c r="M44" s="21"/>
      <c r="N44" s="22"/>
      <c r="O44" s="24" t="s">
        <v>105</v>
      </c>
      <c r="P44" s="26"/>
      <c r="Q44" s="24" t="s">
        <v>106</v>
      </c>
      <c r="R44" s="26"/>
      <c r="S44" s="37">
        <v>0.8</v>
      </c>
      <c r="T44" s="26"/>
      <c r="U44" s="25">
        <v>45236</v>
      </c>
      <c r="V44" s="2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4" customFormat="1" ht="12.75" customHeight="1" x14ac:dyDescent="0.2">
      <c r="A45" s="15" t="s">
        <v>128</v>
      </c>
      <c r="B45" s="15" t="s">
        <v>79</v>
      </c>
      <c r="C45" s="15" t="s">
        <v>80</v>
      </c>
      <c r="D45" s="19">
        <v>39032500</v>
      </c>
      <c r="E45" s="16">
        <v>2700000</v>
      </c>
      <c r="F45" s="17">
        <v>21.2</v>
      </c>
      <c r="G45" s="17">
        <v>10.4</v>
      </c>
      <c r="H45" s="17">
        <v>7.2</v>
      </c>
      <c r="I45" s="17">
        <v>17.2</v>
      </c>
      <c r="J45" s="17">
        <v>2</v>
      </c>
      <c r="K45" s="17">
        <v>4.8</v>
      </c>
      <c r="L45" s="17">
        <f t="shared" si="0"/>
        <v>62.8</v>
      </c>
      <c r="M45" s="23"/>
      <c r="N45" s="22"/>
      <c r="O45" s="24" t="s">
        <v>105</v>
      </c>
      <c r="P45" s="26"/>
      <c r="Q45" s="24" t="s">
        <v>105</v>
      </c>
      <c r="R45" s="26"/>
      <c r="S45" s="37">
        <v>0.85</v>
      </c>
      <c r="T45" s="26"/>
      <c r="U45" s="25">
        <v>45200</v>
      </c>
      <c r="V45" s="2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4" customFormat="1" ht="12.75" customHeight="1" x14ac:dyDescent="0.2">
      <c r="A46" s="15" t="s">
        <v>120</v>
      </c>
      <c r="B46" s="15" t="s">
        <v>52</v>
      </c>
      <c r="C46" s="15" t="s">
        <v>71</v>
      </c>
      <c r="D46" s="16">
        <v>57500000</v>
      </c>
      <c r="E46" s="16">
        <v>2900000</v>
      </c>
      <c r="F46" s="17">
        <v>24.4</v>
      </c>
      <c r="G46" s="17">
        <v>10.199999999999999</v>
      </c>
      <c r="H46" s="17">
        <v>6.4</v>
      </c>
      <c r="I46" s="17">
        <v>15</v>
      </c>
      <c r="J46" s="17">
        <v>2</v>
      </c>
      <c r="K46" s="17">
        <v>4.8</v>
      </c>
      <c r="L46" s="17">
        <f t="shared" si="0"/>
        <v>62.79999999999999</v>
      </c>
      <c r="M46" s="21"/>
      <c r="N46" s="22"/>
      <c r="O46" s="24" t="s">
        <v>105</v>
      </c>
      <c r="P46" s="26"/>
      <c r="Q46" s="24" t="s">
        <v>106</v>
      </c>
      <c r="R46" s="26"/>
      <c r="S46" s="37">
        <v>0.72</v>
      </c>
      <c r="T46" s="26"/>
      <c r="U46" s="25">
        <v>45838</v>
      </c>
      <c r="V46" s="2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4" customFormat="1" ht="12.75" customHeight="1" x14ac:dyDescent="0.2">
      <c r="A47" s="15" t="s">
        <v>119</v>
      </c>
      <c r="B47" s="15" t="s">
        <v>51</v>
      </c>
      <c r="C47" s="15" t="s">
        <v>70</v>
      </c>
      <c r="D47" s="16">
        <v>5312117</v>
      </c>
      <c r="E47" s="16">
        <v>1900000</v>
      </c>
      <c r="F47" s="17">
        <v>21.6</v>
      </c>
      <c r="G47" s="17">
        <v>8.8000000000000007</v>
      </c>
      <c r="H47" s="17">
        <v>7</v>
      </c>
      <c r="I47" s="17">
        <v>18</v>
      </c>
      <c r="J47" s="17">
        <v>1</v>
      </c>
      <c r="K47" s="17">
        <v>4.8</v>
      </c>
      <c r="L47" s="17">
        <f t="shared" si="0"/>
        <v>61.2</v>
      </c>
      <c r="M47" s="21"/>
      <c r="N47" s="22"/>
      <c r="O47" s="24" t="s">
        <v>105</v>
      </c>
      <c r="P47" s="26"/>
      <c r="Q47" s="24" t="s">
        <v>106</v>
      </c>
      <c r="R47" s="26"/>
      <c r="S47" s="37">
        <v>0.62</v>
      </c>
      <c r="T47" s="26"/>
      <c r="U47" s="25">
        <v>44986</v>
      </c>
      <c r="V47" s="2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4" customFormat="1" ht="12.75" customHeight="1" x14ac:dyDescent="0.2">
      <c r="A48" s="15" t="s">
        <v>136</v>
      </c>
      <c r="B48" s="15" t="s">
        <v>91</v>
      </c>
      <c r="C48" s="15" t="s">
        <v>92</v>
      </c>
      <c r="D48" s="16">
        <v>27399475</v>
      </c>
      <c r="E48" s="16">
        <v>3250000</v>
      </c>
      <c r="F48" s="17">
        <v>21.2</v>
      </c>
      <c r="G48" s="17">
        <v>8.6</v>
      </c>
      <c r="H48" s="17">
        <v>7.2</v>
      </c>
      <c r="I48" s="17">
        <v>17.2</v>
      </c>
      <c r="J48" s="17">
        <v>2</v>
      </c>
      <c r="K48" s="17">
        <v>4.2</v>
      </c>
      <c r="L48" s="17">
        <f t="shared" si="0"/>
        <v>60.400000000000006</v>
      </c>
      <c r="M48" s="23"/>
      <c r="N48" s="22"/>
      <c r="O48" s="24" t="s">
        <v>105</v>
      </c>
      <c r="P48" s="26"/>
      <c r="Q48" s="24" t="s">
        <v>106</v>
      </c>
      <c r="R48" s="26"/>
      <c r="S48" s="37">
        <v>0.74</v>
      </c>
      <c r="T48" s="26"/>
      <c r="U48" s="25">
        <v>45838</v>
      </c>
      <c r="V48" s="2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4" customFormat="1" ht="12.75" customHeight="1" x14ac:dyDescent="0.2">
      <c r="A49" s="15" t="s">
        <v>140</v>
      </c>
      <c r="B49" s="15" t="s">
        <v>99</v>
      </c>
      <c r="C49" s="15" t="s">
        <v>100</v>
      </c>
      <c r="D49" s="16">
        <v>14987500</v>
      </c>
      <c r="E49" s="16">
        <v>2300000</v>
      </c>
      <c r="F49" s="17">
        <v>20.6</v>
      </c>
      <c r="G49" s="17">
        <v>9.1999999999999993</v>
      </c>
      <c r="H49" s="17">
        <v>7.2</v>
      </c>
      <c r="I49" s="17">
        <v>15.8</v>
      </c>
      <c r="J49" s="17">
        <v>1</v>
      </c>
      <c r="K49" s="17">
        <v>4.2</v>
      </c>
      <c r="L49" s="17">
        <f t="shared" si="0"/>
        <v>58</v>
      </c>
      <c r="M49" s="21"/>
      <c r="N49" s="22"/>
      <c r="O49" s="24" t="s">
        <v>105</v>
      </c>
      <c r="P49" s="26"/>
      <c r="Q49" s="24" t="s">
        <v>108</v>
      </c>
      <c r="R49" s="26"/>
      <c r="S49" s="37">
        <v>0.7</v>
      </c>
      <c r="T49" s="26"/>
      <c r="U49" s="25">
        <v>45657</v>
      </c>
      <c r="V49" s="2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x14ac:dyDescent="0.3">
      <c r="A50" s="7"/>
      <c r="B50" s="7"/>
      <c r="C50" s="7"/>
      <c r="D50" s="12">
        <f>SUM(D17:D49)</f>
        <v>925753499</v>
      </c>
      <c r="E50" s="12">
        <f>SUM(E17:E49)</f>
        <v>83150000</v>
      </c>
      <c r="F50" s="7"/>
      <c r="G50" s="7"/>
      <c r="H50" s="7"/>
      <c r="I50" s="7"/>
      <c r="J50" s="7"/>
      <c r="K50" s="7"/>
      <c r="L50" s="7"/>
      <c r="M50" s="12">
        <f>SUM(M17:M49)</f>
        <v>20000000</v>
      </c>
      <c r="N50" s="7"/>
      <c r="O50" s="7"/>
      <c r="P50" s="7"/>
      <c r="Q50" s="7"/>
      <c r="R50" s="7"/>
      <c r="S50" s="7"/>
      <c r="T50" s="7"/>
      <c r="U50" s="7"/>
      <c r="V50" s="7"/>
    </row>
    <row r="51" spans="1:88" x14ac:dyDescent="0.3">
      <c r="A51" s="7"/>
      <c r="B51" s="7"/>
      <c r="C51" s="7"/>
      <c r="D51" s="7"/>
      <c r="E51" s="10"/>
      <c r="F51" s="7"/>
      <c r="G51" s="7"/>
      <c r="H51" s="7"/>
      <c r="I51" s="7"/>
      <c r="J51" s="7"/>
      <c r="K51" s="7"/>
      <c r="L51" s="7" t="s">
        <v>18</v>
      </c>
      <c r="M51" s="12">
        <f>20000000-M50</f>
        <v>0</v>
      </c>
      <c r="N51" s="7"/>
      <c r="O51" s="7"/>
      <c r="P51" s="7"/>
      <c r="Q51" s="7"/>
      <c r="R51" s="7"/>
      <c r="S51" s="7"/>
      <c r="T51" s="7"/>
      <c r="U51" s="7"/>
      <c r="V51" s="7"/>
    </row>
  </sheetData>
  <mergeCells count="24">
    <mergeCell ref="P14:P15"/>
    <mergeCell ref="Q14:Q15"/>
    <mergeCell ref="R14:R15"/>
    <mergeCell ref="A14:A16"/>
    <mergeCell ref="B14:B16"/>
    <mergeCell ref="C14:C16"/>
    <mergeCell ref="D14:D16"/>
    <mergeCell ref="E14:E16"/>
    <mergeCell ref="D9:L9"/>
    <mergeCell ref="D10:L10"/>
    <mergeCell ref="T14:T15"/>
    <mergeCell ref="U14:U15"/>
    <mergeCell ref="V14:V15"/>
    <mergeCell ref="F14:F15"/>
    <mergeCell ref="H14:H15"/>
    <mergeCell ref="G14:G15"/>
    <mergeCell ref="S14:S15"/>
    <mergeCell ref="I14:I15"/>
    <mergeCell ref="J14:J15"/>
    <mergeCell ref="K14:K15"/>
    <mergeCell ref="L14:L15"/>
    <mergeCell ref="M14:M15"/>
    <mergeCell ref="N14:N15"/>
    <mergeCell ref="O14:O15"/>
  </mergeCells>
  <dataValidations count="5">
    <dataValidation type="decimal" operator="lessThanOrEqual" allowBlank="1" showInputMessage="1" showErrorMessage="1" error="max. 40" sqref="F17:F49" xr:uid="{00000000-0002-0000-0000-000000000000}">
      <formula1>40</formula1>
    </dataValidation>
    <dataValidation type="decimal" operator="lessThanOrEqual" allowBlank="1" showInputMessage="1" showErrorMessage="1" error="max. 10" sqref="H17:H49" xr:uid="{00000000-0002-0000-0000-000002000000}">
      <formula1>10</formula1>
    </dataValidation>
    <dataValidation type="decimal" operator="lessThanOrEqual" allowBlank="1" showInputMessage="1" showErrorMessage="1" error="max. 5" sqref="J17:K49" xr:uid="{00000000-0002-0000-0000-000003000000}">
      <formula1>5</formula1>
    </dataValidation>
    <dataValidation type="decimal" operator="lessThanOrEqual" allowBlank="1" showInputMessage="1" showErrorMessage="1" error="max. 15" sqref="G21:G49 H14:H15 G17:G18" xr:uid="{00000000-0002-0000-0000-000001000000}">
      <formula1>15</formula1>
    </dataValidation>
    <dataValidation type="decimal" operator="lessThanOrEqual" allowBlank="1" showInputMessage="1" showErrorMessage="1" error="max. 25" sqref="I17:I49" xr:uid="{28AD5942-9333-4045-8CB9-7B963914F72D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EBEF-9377-4149-A7B1-EBD7F91710A7}">
  <dimension ref="A1:BW49"/>
  <sheetViews>
    <sheetView zoomScale="80" zoomScaleNormal="80" workbookViewId="0"/>
  </sheetViews>
  <sheetFormatPr defaultColWidth="9.109375" defaultRowHeight="12" x14ac:dyDescent="0.3"/>
  <cols>
    <col min="1" max="1" width="12.44140625" style="28" customWidth="1"/>
    <col min="2" max="2" width="30" style="28" bestFit="1" customWidth="1"/>
    <col min="3" max="3" width="43.5546875" style="28" customWidth="1"/>
    <col min="4" max="4" width="15.5546875" style="28" customWidth="1"/>
    <col min="5" max="5" width="15" style="28" customWidth="1"/>
    <col min="6" max="6" width="9.5546875" style="28" customWidth="1"/>
    <col min="7" max="12" width="9.44140625" style="28" customWidth="1"/>
    <col min="13" max="16384" width="9.109375" style="28"/>
  </cols>
  <sheetData>
    <row r="1" spans="1:75" ht="38.25" customHeight="1" x14ac:dyDescent="0.3">
      <c r="A1" s="27" t="s">
        <v>25</v>
      </c>
    </row>
    <row r="2" spans="1:75" ht="14.4" customHeight="1" x14ac:dyDescent="0.3">
      <c r="A2" s="34" t="s">
        <v>35</v>
      </c>
      <c r="D2" s="29" t="s">
        <v>22</v>
      </c>
    </row>
    <row r="3" spans="1:75" ht="14.4" customHeight="1" x14ac:dyDescent="0.3">
      <c r="A3" s="29" t="s">
        <v>33</v>
      </c>
      <c r="D3" s="28" t="s">
        <v>29</v>
      </c>
    </row>
    <row r="4" spans="1:75" ht="14.4" customHeight="1" x14ac:dyDescent="0.3">
      <c r="A4" s="29" t="s">
        <v>36</v>
      </c>
      <c r="D4" s="28" t="s">
        <v>30</v>
      </c>
    </row>
    <row r="5" spans="1:75" ht="14.4" customHeight="1" x14ac:dyDescent="0.3">
      <c r="A5" s="29" t="s">
        <v>28</v>
      </c>
      <c r="D5" s="28" t="s">
        <v>31</v>
      </c>
    </row>
    <row r="6" spans="1:75" ht="14.4" customHeight="1" x14ac:dyDescent="0.3">
      <c r="A6" s="28" t="s">
        <v>37</v>
      </c>
      <c r="D6" s="28" t="s">
        <v>32</v>
      </c>
    </row>
    <row r="7" spans="1:75" ht="14.4" customHeight="1" x14ac:dyDescent="0.3">
      <c r="A7" s="32" t="s">
        <v>34</v>
      </c>
    </row>
    <row r="8" spans="1:75" ht="14.4" customHeight="1" x14ac:dyDescent="0.3">
      <c r="D8" s="29" t="s">
        <v>23</v>
      </c>
    </row>
    <row r="9" spans="1:75" ht="60.6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75" ht="49.2" customHeight="1" x14ac:dyDescent="0.3">
      <c r="A10" s="29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75" ht="12.6" customHeight="1" x14ac:dyDescent="0.3">
      <c r="A11" s="29"/>
    </row>
    <row r="12" spans="1:75" ht="26.4" customHeight="1" x14ac:dyDescent="0.3">
      <c r="A12" s="40" t="s">
        <v>0</v>
      </c>
      <c r="B12" s="40" t="s">
        <v>1</v>
      </c>
      <c r="C12" s="40" t="s">
        <v>17</v>
      </c>
      <c r="D12" s="40" t="s">
        <v>12</v>
      </c>
      <c r="E12" s="41" t="s">
        <v>2</v>
      </c>
      <c r="F12" s="40" t="s">
        <v>14</v>
      </c>
      <c r="G12" s="40" t="s">
        <v>38</v>
      </c>
      <c r="H12" s="40" t="s">
        <v>13</v>
      </c>
      <c r="I12" s="40" t="s">
        <v>39</v>
      </c>
      <c r="J12" s="40" t="s">
        <v>40</v>
      </c>
      <c r="K12" s="40" t="s">
        <v>41</v>
      </c>
      <c r="L12" s="40" t="s">
        <v>3</v>
      </c>
    </row>
    <row r="13" spans="1:75" ht="59.4" customHeight="1" x14ac:dyDescent="0.3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</row>
    <row r="14" spans="1:75" ht="29.1" customHeight="1" x14ac:dyDescent="0.3">
      <c r="A14" s="40"/>
      <c r="B14" s="40"/>
      <c r="C14" s="40"/>
      <c r="D14" s="40"/>
      <c r="E14" s="41"/>
      <c r="F14" s="35" t="s">
        <v>24</v>
      </c>
      <c r="G14" s="35" t="s">
        <v>19</v>
      </c>
      <c r="H14" s="35" t="s">
        <v>21</v>
      </c>
      <c r="I14" s="35" t="s">
        <v>42</v>
      </c>
      <c r="J14" s="35" t="s">
        <v>20</v>
      </c>
      <c r="K14" s="35" t="s">
        <v>20</v>
      </c>
      <c r="L14" s="35"/>
    </row>
    <row r="15" spans="1:75" s="30" customFormat="1" ht="12.75" customHeight="1" x14ac:dyDescent="0.2">
      <c r="A15" s="15" t="s">
        <v>109</v>
      </c>
      <c r="B15" s="15" t="s">
        <v>43</v>
      </c>
      <c r="C15" s="15" t="s">
        <v>60</v>
      </c>
      <c r="D15" s="16">
        <v>2955000</v>
      </c>
      <c r="E15" s="16">
        <v>900000</v>
      </c>
      <c r="F15" s="17">
        <v>35</v>
      </c>
      <c r="G15" s="17">
        <v>12</v>
      </c>
      <c r="H15" s="17">
        <v>8</v>
      </c>
      <c r="I15" s="17">
        <v>20</v>
      </c>
      <c r="J15" s="17">
        <v>0</v>
      </c>
      <c r="K15" s="17">
        <v>4</v>
      </c>
      <c r="L15" s="17">
        <f>SUM(F15:K15)</f>
        <v>79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s="30" customFormat="1" ht="12.75" customHeight="1" x14ac:dyDescent="0.2">
      <c r="A16" s="15" t="s">
        <v>110</v>
      </c>
      <c r="B16" s="15" t="s">
        <v>44</v>
      </c>
      <c r="C16" s="15" t="s">
        <v>61</v>
      </c>
      <c r="D16" s="16">
        <v>23118596</v>
      </c>
      <c r="E16" s="16">
        <v>2500000</v>
      </c>
      <c r="F16" s="17">
        <v>30</v>
      </c>
      <c r="G16" s="17">
        <v>10</v>
      </c>
      <c r="H16" s="17">
        <v>8</v>
      </c>
      <c r="I16" s="17">
        <v>20</v>
      </c>
      <c r="J16" s="17">
        <v>3</v>
      </c>
      <c r="K16" s="17">
        <v>4</v>
      </c>
      <c r="L16" s="17">
        <f t="shared" ref="L16:L47" si="0">SUM(F16:K16)</f>
        <v>75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s="30" customFormat="1" ht="12.75" customHeight="1" x14ac:dyDescent="0.2">
      <c r="A17" s="15" t="s">
        <v>111</v>
      </c>
      <c r="B17" s="15" t="s">
        <v>45</v>
      </c>
      <c r="C17" s="15" t="s">
        <v>62</v>
      </c>
      <c r="D17" s="16">
        <v>24300000</v>
      </c>
      <c r="E17" s="16">
        <v>3500000</v>
      </c>
      <c r="F17" s="17">
        <v>30</v>
      </c>
      <c r="G17" s="30">
        <v>10</v>
      </c>
      <c r="H17" s="17">
        <v>8</v>
      </c>
      <c r="I17" s="17">
        <v>20</v>
      </c>
      <c r="J17" s="17">
        <v>4</v>
      </c>
      <c r="K17" s="17">
        <v>4</v>
      </c>
      <c r="L17" s="17">
        <f t="shared" si="0"/>
        <v>76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s="30" customFormat="1" ht="12.75" customHeight="1" x14ac:dyDescent="0.2">
      <c r="A18" s="15" t="s">
        <v>112</v>
      </c>
      <c r="B18" s="15" t="s">
        <v>46</v>
      </c>
      <c r="C18" s="15" t="s">
        <v>63</v>
      </c>
      <c r="D18" s="18">
        <v>19228220</v>
      </c>
      <c r="E18" s="16">
        <v>3570000</v>
      </c>
      <c r="F18" s="17">
        <v>30</v>
      </c>
      <c r="G18" s="30">
        <v>10</v>
      </c>
      <c r="H18" s="17">
        <v>8</v>
      </c>
      <c r="I18" s="17">
        <v>20</v>
      </c>
      <c r="J18" s="17">
        <v>1</v>
      </c>
      <c r="K18" s="17">
        <v>4</v>
      </c>
      <c r="L18" s="17">
        <f t="shared" si="0"/>
        <v>73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30" customFormat="1" ht="12.75" customHeight="1" x14ac:dyDescent="0.2">
      <c r="A19" s="15" t="s">
        <v>113</v>
      </c>
      <c r="B19" s="15" t="s">
        <v>47</v>
      </c>
      <c r="C19" s="15" t="s">
        <v>64</v>
      </c>
      <c r="D19" s="16">
        <v>14156498</v>
      </c>
      <c r="E19" s="16">
        <v>2600000</v>
      </c>
      <c r="F19" s="17">
        <v>35</v>
      </c>
      <c r="G19" s="17">
        <v>10</v>
      </c>
      <c r="H19" s="17">
        <v>8</v>
      </c>
      <c r="I19" s="17">
        <v>22</v>
      </c>
      <c r="J19" s="17">
        <v>5</v>
      </c>
      <c r="K19" s="17">
        <v>4</v>
      </c>
      <c r="L19" s="17">
        <f t="shared" si="0"/>
        <v>84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s="30" customFormat="1" x14ac:dyDescent="0.2">
      <c r="A20" s="15" t="s">
        <v>114</v>
      </c>
      <c r="B20" s="15" t="s">
        <v>47</v>
      </c>
      <c r="C20" s="15" t="s">
        <v>65</v>
      </c>
      <c r="D20" s="16">
        <v>8046000</v>
      </c>
      <c r="E20" s="16">
        <v>1400000</v>
      </c>
      <c r="F20" s="17">
        <v>30</v>
      </c>
      <c r="G20" s="17">
        <v>11</v>
      </c>
      <c r="H20" s="17">
        <v>7</v>
      </c>
      <c r="I20" s="17">
        <v>15</v>
      </c>
      <c r="J20" s="17">
        <v>5</v>
      </c>
      <c r="K20" s="17">
        <v>4</v>
      </c>
      <c r="L20" s="17">
        <f t="shared" si="0"/>
        <v>72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1:75" s="30" customFormat="1" ht="12.75" customHeight="1" x14ac:dyDescent="0.2">
      <c r="A21" s="15" t="s">
        <v>115</v>
      </c>
      <c r="B21" s="15" t="s">
        <v>48</v>
      </c>
      <c r="C21" s="15" t="s">
        <v>66</v>
      </c>
      <c r="D21" s="16">
        <v>21526000</v>
      </c>
      <c r="E21" s="16">
        <v>2600000</v>
      </c>
      <c r="F21" s="17">
        <v>40</v>
      </c>
      <c r="G21" s="17">
        <v>14</v>
      </c>
      <c r="H21" s="17">
        <v>7</v>
      </c>
      <c r="I21" s="17">
        <v>20</v>
      </c>
      <c r="J21" s="17">
        <v>2</v>
      </c>
      <c r="K21" s="17">
        <v>4</v>
      </c>
      <c r="L21" s="17">
        <f t="shared" si="0"/>
        <v>87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1:75" s="30" customFormat="1" ht="12.75" customHeight="1" x14ac:dyDescent="0.2">
      <c r="A22" s="15" t="s">
        <v>116</v>
      </c>
      <c r="B22" s="15" t="s">
        <v>49</v>
      </c>
      <c r="C22" s="15" t="s">
        <v>67</v>
      </c>
      <c r="D22" s="16">
        <v>88739417</v>
      </c>
      <c r="E22" s="16">
        <v>2450000</v>
      </c>
      <c r="F22" s="17">
        <v>20</v>
      </c>
      <c r="G22" s="17">
        <v>10</v>
      </c>
      <c r="H22" s="17">
        <v>7</v>
      </c>
      <c r="I22" s="17">
        <v>15</v>
      </c>
      <c r="J22" s="17">
        <v>5</v>
      </c>
      <c r="K22" s="17">
        <v>4</v>
      </c>
      <c r="L22" s="17">
        <f t="shared" si="0"/>
        <v>61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s="30" customFormat="1" ht="13.5" customHeight="1" x14ac:dyDescent="0.2">
      <c r="A23" s="15" t="s">
        <v>117</v>
      </c>
      <c r="B23" s="15" t="s">
        <v>50</v>
      </c>
      <c r="C23" s="15" t="s">
        <v>68</v>
      </c>
      <c r="D23" s="16">
        <v>5809780</v>
      </c>
      <c r="E23" s="16">
        <v>820000</v>
      </c>
      <c r="F23" s="17">
        <v>35</v>
      </c>
      <c r="G23" s="17">
        <v>12</v>
      </c>
      <c r="H23" s="17">
        <v>7</v>
      </c>
      <c r="I23" s="17">
        <v>20</v>
      </c>
      <c r="J23" s="17">
        <v>4</v>
      </c>
      <c r="K23" s="17">
        <v>4</v>
      </c>
      <c r="L23" s="17">
        <f t="shared" si="0"/>
        <v>82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s="30" customFormat="1" ht="12.75" customHeight="1" x14ac:dyDescent="0.2">
      <c r="A24" s="15" t="s">
        <v>118</v>
      </c>
      <c r="B24" s="15" t="s">
        <v>49</v>
      </c>
      <c r="C24" s="15" t="s">
        <v>69</v>
      </c>
      <c r="D24" s="16">
        <v>59117834</v>
      </c>
      <c r="E24" s="16">
        <v>4000000</v>
      </c>
      <c r="F24" s="17">
        <v>35</v>
      </c>
      <c r="G24" s="17">
        <v>10</v>
      </c>
      <c r="H24" s="17">
        <v>7</v>
      </c>
      <c r="I24" s="17">
        <v>18</v>
      </c>
      <c r="J24" s="17">
        <v>5</v>
      </c>
      <c r="K24" s="17">
        <v>4</v>
      </c>
      <c r="L24" s="17">
        <f t="shared" si="0"/>
        <v>79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1:75" s="30" customFormat="1" ht="12.75" customHeight="1" x14ac:dyDescent="0.2">
      <c r="A25" s="15" t="s">
        <v>119</v>
      </c>
      <c r="B25" s="15" t="s">
        <v>51</v>
      </c>
      <c r="C25" s="15" t="s">
        <v>70</v>
      </c>
      <c r="D25" s="16">
        <v>5312117</v>
      </c>
      <c r="E25" s="16">
        <v>1900000</v>
      </c>
      <c r="F25" s="17">
        <v>20</v>
      </c>
      <c r="G25" s="17">
        <v>10</v>
      </c>
      <c r="H25" s="17">
        <v>7</v>
      </c>
      <c r="I25" s="17">
        <v>15</v>
      </c>
      <c r="J25" s="17">
        <v>1</v>
      </c>
      <c r="K25" s="17">
        <v>4</v>
      </c>
      <c r="L25" s="17">
        <f t="shared" si="0"/>
        <v>57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1:75" s="30" customFormat="1" ht="12.75" customHeight="1" x14ac:dyDescent="0.2">
      <c r="A26" s="15" t="s">
        <v>120</v>
      </c>
      <c r="B26" s="15" t="s">
        <v>52</v>
      </c>
      <c r="C26" s="15" t="s">
        <v>71</v>
      </c>
      <c r="D26" s="16">
        <v>57500000</v>
      </c>
      <c r="E26" s="16">
        <v>2900000</v>
      </c>
      <c r="F26" s="17">
        <v>20</v>
      </c>
      <c r="G26" s="17">
        <v>10</v>
      </c>
      <c r="H26" s="17">
        <v>7</v>
      </c>
      <c r="I26" s="17">
        <v>16</v>
      </c>
      <c r="J26" s="17">
        <v>2</v>
      </c>
      <c r="K26" s="17">
        <v>4</v>
      </c>
      <c r="L26" s="17">
        <f t="shared" si="0"/>
        <v>59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s="30" customFormat="1" ht="12.75" customHeight="1" x14ac:dyDescent="0.2">
      <c r="A27" s="15" t="s">
        <v>121</v>
      </c>
      <c r="B27" s="15" t="s">
        <v>53</v>
      </c>
      <c r="C27" s="15" t="s">
        <v>72</v>
      </c>
      <c r="D27" s="16">
        <v>55144250</v>
      </c>
      <c r="E27" s="16">
        <v>4800000</v>
      </c>
      <c r="F27" s="17">
        <v>20</v>
      </c>
      <c r="G27" s="17">
        <v>10</v>
      </c>
      <c r="H27" s="17">
        <v>7</v>
      </c>
      <c r="I27" s="17">
        <v>17</v>
      </c>
      <c r="J27" s="17">
        <v>4</v>
      </c>
      <c r="K27" s="17">
        <v>4</v>
      </c>
      <c r="L27" s="17">
        <f t="shared" si="0"/>
        <v>62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1:75" s="30" customFormat="1" x14ac:dyDescent="0.2">
      <c r="A28" s="15" t="s">
        <v>122</v>
      </c>
      <c r="B28" s="15" t="s">
        <v>54</v>
      </c>
      <c r="C28" s="15" t="s">
        <v>73</v>
      </c>
      <c r="D28" s="16">
        <v>7086919</v>
      </c>
      <c r="E28" s="16">
        <v>2400000</v>
      </c>
      <c r="F28" s="17">
        <v>35</v>
      </c>
      <c r="G28" s="17">
        <v>12</v>
      </c>
      <c r="H28" s="17">
        <v>7</v>
      </c>
      <c r="I28" s="17">
        <v>19</v>
      </c>
      <c r="J28" s="17">
        <v>5</v>
      </c>
      <c r="K28" s="17">
        <v>4</v>
      </c>
      <c r="L28" s="17">
        <f t="shared" si="0"/>
        <v>82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1:75" s="30" customFormat="1" ht="12.75" customHeight="1" x14ac:dyDescent="0.2">
      <c r="A29" s="15" t="s">
        <v>123</v>
      </c>
      <c r="B29" s="15" t="s">
        <v>55</v>
      </c>
      <c r="C29" s="15" t="s">
        <v>74</v>
      </c>
      <c r="D29" s="16">
        <v>25372577</v>
      </c>
      <c r="E29" s="16">
        <v>3500000</v>
      </c>
      <c r="F29" s="17">
        <v>30</v>
      </c>
      <c r="G29" s="17">
        <v>12</v>
      </c>
      <c r="H29" s="17">
        <v>7</v>
      </c>
      <c r="I29" s="17">
        <v>17</v>
      </c>
      <c r="J29" s="17">
        <v>5</v>
      </c>
      <c r="K29" s="17">
        <v>4</v>
      </c>
      <c r="L29" s="17">
        <f t="shared" si="0"/>
        <v>75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s="30" customFormat="1" ht="12.75" customHeight="1" x14ac:dyDescent="0.2">
      <c r="A30" s="15" t="s">
        <v>124</v>
      </c>
      <c r="B30" s="15" t="s">
        <v>56</v>
      </c>
      <c r="C30" s="15" t="s">
        <v>75</v>
      </c>
      <c r="D30" s="16">
        <v>11267673</v>
      </c>
      <c r="E30" s="16">
        <v>2700000</v>
      </c>
      <c r="F30" s="17">
        <v>35</v>
      </c>
      <c r="G30" s="17">
        <v>12</v>
      </c>
      <c r="H30" s="17">
        <v>7</v>
      </c>
      <c r="I30" s="17">
        <v>25</v>
      </c>
      <c r="J30" s="17">
        <v>2</v>
      </c>
      <c r="K30" s="17">
        <v>4</v>
      </c>
      <c r="L30" s="17">
        <f t="shared" si="0"/>
        <v>85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s="30" customFormat="1" ht="12.75" customHeight="1" x14ac:dyDescent="0.2">
      <c r="A31" s="15" t="s">
        <v>125</v>
      </c>
      <c r="B31" s="15" t="s">
        <v>57</v>
      </c>
      <c r="C31" s="15" t="s">
        <v>76</v>
      </c>
      <c r="D31" s="19">
        <v>112325659</v>
      </c>
      <c r="E31" s="16">
        <v>4000000</v>
      </c>
      <c r="F31" s="17">
        <v>20</v>
      </c>
      <c r="G31" s="17">
        <v>11</v>
      </c>
      <c r="H31" s="17">
        <v>7</v>
      </c>
      <c r="I31" s="17">
        <v>18</v>
      </c>
      <c r="J31" s="17">
        <v>4</v>
      </c>
      <c r="K31" s="17">
        <v>4</v>
      </c>
      <c r="L31" s="17">
        <f t="shared" si="0"/>
        <v>64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s="30" customFormat="1" ht="12.75" customHeight="1" x14ac:dyDescent="0.2">
      <c r="A32" s="15" t="s">
        <v>126</v>
      </c>
      <c r="B32" s="15" t="s">
        <v>58</v>
      </c>
      <c r="C32" s="15" t="s">
        <v>77</v>
      </c>
      <c r="D32" s="19">
        <v>6187000</v>
      </c>
      <c r="E32" s="16">
        <v>2000000</v>
      </c>
      <c r="F32" s="17">
        <v>35</v>
      </c>
      <c r="G32" s="17">
        <v>14</v>
      </c>
      <c r="H32" s="17">
        <v>8</v>
      </c>
      <c r="I32" s="17">
        <v>19</v>
      </c>
      <c r="J32" s="17">
        <v>0</v>
      </c>
      <c r="K32" s="17">
        <v>4</v>
      </c>
      <c r="L32" s="17">
        <f t="shared" si="0"/>
        <v>80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1:75" s="30" customFormat="1" ht="11.25" customHeight="1" x14ac:dyDescent="0.2">
      <c r="A33" s="15" t="s">
        <v>127</v>
      </c>
      <c r="B33" s="15" t="s">
        <v>59</v>
      </c>
      <c r="C33" s="15" t="s">
        <v>78</v>
      </c>
      <c r="D33" s="19">
        <v>11773100</v>
      </c>
      <c r="E33" s="16">
        <v>2750000</v>
      </c>
      <c r="F33" s="17">
        <v>35</v>
      </c>
      <c r="G33" s="17">
        <v>14</v>
      </c>
      <c r="H33" s="17">
        <v>8</v>
      </c>
      <c r="I33" s="17">
        <v>19</v>
      </c>
      <c r="J33" s="17">
        <v>5</v>
      </c>
      <c r="K33" s="17">
        <v>4</v>
      </c>
      <c r="L33" s="17">
        <f t="shared" si="0"/>
        <v>85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1:75" s="30" customFormat="1" ht="12.75" customHeight="1" x14ac:dyDescent="0.2">
      <c r="A34" s="15" t="s">
        <v>128</v>
      </c>
      <c r="B34" s="15" t="s">
        <v>79</v>
      </c>
      <c r="C34" s="15" t="s">
        <v>80</v>
      </c>
      <c r="D34" s="19">
        <v>39032500</v>
      </c>
      <c r="E34" s="16">
        <v>2700000</v>
      </c>
      <c r="F34" s="17">
        <v>20</v>
      </c>
      <c r="G34" s="17">
        <v>12</v>
      </c>
      <c r="H34" s="17">
        <v>8</v>
      </c>
      <c r="I34" s="17">
        <v>15</v>
      </c>
      <c r="J34" s="17">
        <v>2</v>
      </c>
      <c r="K34" s="17">
        <v>4</v>
      </c>
      <c r="L34" s="17">
        <f t="shared" si="0"/>
        <v>61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1:75" s="30" customFormat="1" ht="12.75" customHeight="1" x14ac:dyDescent="0.2">
      <c r="A35" s="15" t="s">
        <v>129</v>
      </c>
      <c r="B35" s="15" t="s">
        <v>81</v>
      </c>
      <c r="C35" s="15" t="s">
        <v>82</v>
      </c>
      <c r="D35" s="19">
        <v>3204350</v>
      </c>
      <c r="E35" s="16">
        <v>650000</v>
      </c>
      <c r="F35" s="17">
        <v>20</v>
      </c>
      <c r="G35" s="17">
        <v>12</v>
      </c>
      <c r="H35" s="17">
        <v>8</v>
      </c>
      <c r="I35" s="17">
        <v>15</v>
      </c>
      <c r="J35" s="17">
        <v>0</v>
      </c>
      <c r="K35" s="17">
        <v>4</v>
      </c>
      <c r="L35" s="17">
        <f t="shared" si="0"/>
        <v>59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1:75" s="30" customFormat="1" ht="12.75" customHeight="1" x14ac:dyDescent="0.2">
      <c r="A36" s="15" t="s">
        <v>130</v>
      </c>
      <c r="B36" s="15" t="s">
        <v>83</v>
      </c>
      <c r="C36" s="15" t="s">
        <v>84</v>
      </c>
      <c r="D36" s="19">
        <v>62899545</v>
      </c>
      <c r="E36" s="20" t="s">
        <v>104</v>
      </c>
      <c r="F36" s="17">
        <v>35</v>
      </c>
      <c r="G36" s="17">
        <v>12</v>
      </c>
      <c r="H36" s="17">
        <v>8</v>
      </c>
      <c r="I36" s="17">
        <v>22</v>
      </c>
      <c r="J36" s="17">
        <v>1</v>
      </c>
      <c r="K36" s="17">
        <v>4</v>
      </c>
      <c r="L36" s="17">
        <f t="shared" si="0"/>
        <v>82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30" customFormat="1" ht="12.75" customHeight="1" x14ac:dyDescent="0.2">
      <c r="A37" s="15" t="s">
        <v>131</v>
      </c>
      <c r="B37" s="15" t="s">
        <v>85</v>
      </c>
      <c r="C37" s="15" t="s">
        <v>86</v>
      </c>
      <c r="D37" s="19">
        <v>21725000</v>
      </c>
      <c r="E37" s="16">
        <v>2600000</v>
      </c>
      <c r="F37" s="17">
        <v>20</v>
      </c>
      <c r="G37" s="17">
        <v>12</v>
      </c>
      <c r="H37" s="17">
        <v>8</v>
      </c>
      <c r="I37" s="17">
        <v>19</v>
      </c>
      <c r="J37" s="17">
        <v>2</v>
      </c>
      <c r="K37" s="17">
        <v>4</v>
      </c>
      <c r="L37" s="17">
        <f t="shared" si="0"/>
        <v>65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1:75" s="30" customFormat="1" ht="12.75" customHeight="1" x14ac:dyDescent="0.2">
      <c r="A38" s="15" t="s">
        <v>132</v>
      </c>
      <c r="B38" s="15" t="s">
        <v>55</v>
      </c>
      <c r="C38" s="15" t="s">
        <v>87</v>
      </c>
      <c r="D38" s="19">
        <v>44291950</v>
      </c>
      <c r="E38" s="16">
        <v>4500000</v>
      </c>
      <c r="F38" s="17">
        <v>20</v>
      </c>
      <c r="G38" s="17">
        <v>12</v>
      </c>
      <c r="H38" s="17">
        <v>8</v>
      </c>
      <c r="I38" s="17">
        <v>18</v>
      </c>
      <c r="J38" s="17">
        <v>5</v>
      </c>
      <c r="K38" s="17">
        <v>4</v>
      </c>
      <c r="L38" s="17">
        <f t="shared" si="0"/>
        <v>67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</row>
    <row r="39" spans="1:75" s="30" customFormat="1" ht="12.75" customHeight="1" x14ac:dyDescent="0.2">
      <c r="A39" s="15" t="s">
        <v>133</v>
      </c>
      <c r="B39" s="15" t="s">
        <v>81</v>
      </c>
      <c r="C39" s="15" t="s">
        <v>88</v>
      </c>
      <c r="D39" s="19">
        <v>10959250</v>
      </c>
      <c r="E39" s="16">
        <v>1500000</v>
      </c>
      <c r="F39" s="17">
        <v>30</v>
      </c>
      <c r="G39" s="17">
        <v>11</v>
      </c>
      <c r="H39" s="17">
        <v>7</v>
      </c>
      <c r="I39" s="17">
        <v>19</v>
      </c>
      <c r="J39" s="17">
        <v>0</v>
      </c>
      <c r="K39" s="17">
        <v>3</v>
      </c>
      <c r="L39" s="17">
        <f t="shared" si="0"/>
        <v>70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1:75" s="30" customFormat="1" ht="12.75" customHeight="1" x14ac:dyDescent="0.2">
      <c r="A40" s="15" t="s">
        <v>134</v>
      </c>
      <c r="B40" s="15" t="s">
        <v>48</v>
      </c>
      <c r="C40" s="15" t="s">
        <v>89</v>
      </c>
      <c r="D40" s="16">
        <v>31157700</v>
      </c>
      <c r="E40" s="16">
        <v>2460000</v>
      </c>
      <c r="F40" s="17">
        <v>30</v>
      </c>
      <c r="G40" s="17">
        <v>10</v>
      </c>
      <c r="H40" s="17">
        <v>7</v>
      </c>
      <c r="I40" s="17">
        <v>17</v>
      </c>
      <c r="J40" s="17">
        <v>2</v>
      </c>
      <c r="K40" s="17">
        <v>5</v>
      </c>
      <c r="L40" s="17">
        <f t="shared" si="0"/>
        <v>71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1:75" s="30" customFormat="1" ht="12" customHeight="1" x14ac:dyDescent="0.2">
      <c r="A41" s="15" t="s">
        <v>135</v>
      </c>
      <c r="B41" s="15" t="s">
        <v>52</v>
      </c>
      <c r="C41" s="15" t="s">
        <v>90</v>
      </c>
      <c r="D41" s="19">
        <v>32539900</v>
      </c>
      <c r="E41" s="16">
        <v>2000000</v>
      </c>
      <c r="F41" s="17">
        <v>20</v>
      </c>
      <c r="G41" s="17">
        <v>10</v>
      </c>
      <c r="H41" s="17">
        <v>7</v>
      </c>
      <c r="I41" s="17">
        <v>16</v>
      </c>
      <c r="J41" s="17">
        <v>2</v>
      </c>
      <c r="K41" s="17">
        <v>4</v>
      </c>
      <c r="L41" s="17">
        <f t="shared" si="0"/>
        <v>59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</row>
    <row r="42" spans="1:75" s="30" customFormat="1" ht="12.75" customHeight="1" x14ac:dyDescent="0.2">
      <c r="A42" s="15" t="s">
        <v>136</v>
      </c>
      <c r="B42" s="15" t="s">
        <v>91</v>
      </c>
      <c r="C42" s="15" t="s">
        <v>92</v>
      </c>
      <c r="D42" s="16">
        <v>27399475</v>
      </c>
      <c r="E42" s="16">
        <v>3250000</v>
      </c>
      <c r="F42" s="17">
        <v>20</v>
      </c>
      <c r="G42" s="17">
        <v>10</v>
      </c>
      <c r="H42" s="17">
        <v>8</v>
      </c>
      <c r="I42" s="17">
        <v>17</v>
      </c>
      <c r="J42" s="17">
        <v>2</v>
      </c>
      <c r="K42" s="17">
        <v>4</v>
      </c>
      <c r="L42" s="17">
        <f t="shared" si="0"/>
        <v>61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</row>
    <row r="43" spans="1:75" s="30" customFormat="1" ht="12.75" customHeight="1" x14ac:dyDescent="0.2">
      <c r="A43" s="15" t="s">
        <v>137</v>
      </c>
      <c r="B43" s="15" t="s">
        <v>93</v>
      </c>
      <c r="C43" s="15" t="s">
        <v>94</v>
      </c>
      <c r="D43" s="19" t="s">
        <v>103</v>
      </c>
      <c r="E43" s="16">
        <v>2400000</v>
      </c>
      <c r="F43" s="17">
        <v>35</v>
      </c>
      <c r="G43" s="17">
        <v>11</v>
      </c>
      <c r="H43" s="17">
        <v>8</v>
      </c>
      <c r="I43" s="17">
        <v>21</v>
      </c>
      <c r="J43" s="17">
        <v>5</v>
      </c>
      <c r="K43" s="17">
        <v>4</v>
      </c>
      <c r="L43" s="17">
        <f t="shared" si="0"/>
        <v>84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</row>
    <row r="44" spans="1:75" s="30" customFormat="1" ht="12.75" customHeight="1" x14ac:dyDescent="0.2">
      <c r="A44" s="15" t="s">
        <v>138</v>
      </c>
      <c r="B44" s="15" t="s">
        <v>95</v>
      </c>
      <c r="C44" s="15" t="s">
        <v>96</v>
      </c>
      <c r="D44" s="16">
        <v>34476300</v>
      </c>
      <c r="E44" s="16">
        <v>4000000</v>
      </c>
      <c r="F44" s="17">
        <v>20</v>
      </c>
      <c r="G44" s="17">
        <v>10</v>
      </c>
      <c r="H44" s="17">
        <v>8</v>
      </c>
      <c r="I44" s="17">
        <v>20</v>
      </c>
      <c r="J44" s="17">
        <v>2</v>
      </c>
      <c r="K44" s="17">
        <v>4</v>
      </c>
      <c r="L44" s="17">
        <f t="shared" si="0"/>
        <v>64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</row>
    <row r="45" spans="1:75" s="30" customFormat="1" ht="12.75" customHeight="1" x14ac:dyDescent="0.2">
      <c r="A45" s="15" t="s">
        <v>139</v>
      </c>
      <c r="B45" s="15" t="s">
        <v>97</v>
      </c>
      <c r="C45" s="15" t="s">
        <v>98</v>
      </c>
      <c r="D45" s="16">
        <v>31625200</v>
      </c>
      <c r="E45" s="16">
        <v>3000000</v>
      </c>
      <c r="F45" s="17">
        <v>20</v>
      </c>
      <c r="G45" s="17">
        <v>10</v>
      </c>
      <c r="H45" s="17">
        <v>8</v>
      </c>
      <c r="I45" s="17">
        <v>20</v>
      </c>
      <c r="J45" s="17">
        <v>2</v>
      </c>
      <c r="K45" s="17">
        <v>4</v>
      </c>
      <c r="L45" s="17">
        <f t="shared" si="0"/>
        <v>64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</row>
    <row r="46" spans="1:75" s="30" customFormat="1" ht="12.75" customHeight="1" x14ac:dyDescent="0.2">
      <c r="A46" s="15" t="s">
        <v>140</v>
      </c>
      <c r="B46" s="15" t="s">
        <v>99</v>
      </c>
      <c r="C46" s="15" t="s">
        <v>100</v>
      </c>
      <c r="D46" s="16">
        <v>14987500</v>
      </c>
      <c r="E46" s="16">
        <v>2300000</v>
      </c>
      <c r="F46" s="17">
        <v>20</v>
      </c>
      <c r="G46" s="17">
        <v>10</v>
      </c>
      <c r="H46" s="17">
        <v>8</v>
      </c>
      <c r="I46" s="17">
        <v>20</v>
      </c>
      <c r="J46" s="17">
        <v>1</v>
      </c>
      <c r="K46" s="17">
        <v>4</v>
      </c>
      <c r="L46" s="17">
        <f t="shared" si="0"/>
        <v>63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</row>
    <row r="47" spans="1:75" s="30" customFormat="1" ht="12.75" customHeight="1" x14ac:dyDescent="0.2">
      <c r="A47" s="15" t="s">
        <v>141</v>
      </c>
      <c r="B47" s="15" t="s">
        <v>101</v>
      </c>
      <c r="C47" s="15" t="s">
        <v>102</v>
      </c>
      <c r="D47" s="16">
        <v>4988189</v>
      </c>
      <c r="E47" s="16">
        <v>500000</v>
      </c>
      <c r="F47" s="17">
        <v>30</v>
      </c>
      <c r="G47" s="17">
        <v>10</v>
      </c>
      <c r="H47" s="17">
        <v>8</v>
      </c>
      <c r="I47" s="17">
        <v>21</v>
      </c>
      <c r="J47" s="17">
        <v>2</v>
      </c>
      <c r="K47" s="17">
        <v>4</v>
      </c>
      <c r="L47" s="17">
        <f t="shared" si="0"/>
        <v>75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</row>
    <row r="48" spans="1:75" x14ac:dyDescent="0.3">
      <c r="D48" s="33">
        <f>SUM(D15:D47)</f>
        <v>918253499</v>
      </c>
      <c r="E48" s="33">
        <f>SUM(E15:E47)</f>
        <v>83150000</v>
      </c>
    </row>
    <row r="49" spans="5:5" x14ac:dyDescent="0.3">
      <c r="E49" s="31"/>
    </row>
  </sheetData>
  <mergeCells count="14">
    <mergeCell ref="D9:L9"/>
    <mergeCell ref="D10:L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7" xr:uid="{596E36CB-25BE-4589-B8C8-68FB6904CFB6}">
      <formula1>40</formula1>
    </dataValidation>
    <dataValidation type="decimal" operator="lessThanOrEqual" allowBlank="1" showInputMessage="1" showErrorMessage="1" error="max. 10" sqref="H15:H47" xr:uid="{7EF46E92-66B0-4442-8C96-D71F24AECB82}">
      <formula1>10</formula1>
    </dataValidation>
    <dataValidation type="decimal" operator="lessThanOrEqual" allowBlank="1" showInputMessage="1" showErrorMessage="1" error="max. 5" sqref="J15:K47" xr:uid="{E71AFC3C-B456-464A-ADC0-E5D8AA9BCDD5}">
      <formula1>5</formula1>
    </dataValidation>
    <dataValidation type="decimal" operator="lessThanOrEqual" allowBlank="1" showInputMessage="1" showErrorMessage="1" error="max. 15" sqref="G19:G47 H12:H13 G15:G16" xr:uid="{F66A1C23-8703-4541-933E-00C58540E378}">
      <formula1>15</formula1>
    </dataValidation>
    <dataValidation type="decimal" operator="lessThanOrEqual" allowBlank="1" showInputMessage="1" showErrorMessage="1" error="max. 25" sqref="I15:I47" xr:uid="{3F1AA433-7AF8-46B4-AA5D-3EA174545E2D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0AEB-C793-4741-BD39-D561DB58E2D6}">
  <dimension ref="A1:BW49"/>
  <sheetViews>
    <sheetView zoomScale="80" zoomScaleNormal="80" workbookViewId="0"/>
  </sheetViews>
  <sheetFormatPr defaultColWidth="9.109375" defaultRowHeight="12" x14ac:dyDescent="0.3"/>
  <cols>
    <col min="1" max="1" width="12.44140625" style="28" customWidth="1"/>
    <col min="2" max="2" width="30" style="28" bestFit="1" customWidth="1"/>
    <col min="3" max="3" width="43.5546875" style="28" customWidth="1"/>
    <col min="4" max="4" width="15.5546875" style="28" customWidth="1"/>
    <col min="5" max="5" width="15" style="28" customWidth="1"/>
    <col min="6" max="6" width="9.5546875" style="28" customWidth="1"/>
    <col min="7" max="12" width="9.44140625" style="28" customWidth="1"/>
    <col min="13" max="16384" width="9.109375" style="28"/>
  </cols>
  <sheetData>
    <row r="1" spans="1:75" ht="38.25" customHeight="1" x14ac:dyDescent="0.3">
      <c r="A1" s="27" t="s">
        <v>25</v>
      </c>
    </row>
    <row r="2" spans="1:75" ht="14.4" customHeight="1" x14ac:dyDescent="0.3">
      <c r="A2" s="34" t="s">
        <v>35</v>
      </c>
      <c r="D2" s="29" t="s">
        <v>22</v>
      </c>
    </row>
    <row r="3" spans="1:75" ht="14.4" customHeight="1" x14ac:dyDescent="0.3">
      <c r="A3" s="29" t="s">
        <v>33</v>
      </c>
      <c r="D3" s="28" t="s">
        <v>29</v>
      </c>
    </row>
    <row r="4" spans="1:75" ht="14.4" customHeight="1" x14ac:dyDescent="0.3">
      <c r="A4" s="29" t="s">
        <v>36</v>
      </c>
      <c r="D4" s="28" t="s">
        <v>30</v>
      </c>
    </row>
    <row r="5" spans="1:75" ht="14.4" customHeight="1" x14ac:dyDescent="0.3">
      <c r="A5" s="29" t="s">
        <v>28</v>
      </c>
      <c r="D5" s="28" t="s">
        <v>31</v>
      </c>
    </row>
    <row r="6" spans="1:75" ht="14.4" customHeight="1" x14ac:dyDescent="0.3">
      <c r="A6" s="28" t="s">
        <v>37</v>
      </c>
      <c r="D6" s="28" t="s">
        <v>32</v>
      </c>
    </row>
    <row r="7" spans="1:75" ht="14.4" customHeight="1" x14ac:dyDescent="0.3">
      <c r="A7" s="32" t="s">
        <v>34</v>
      </c>
    </row>
    <row r="8" spans="1:75" ht="14.4" customHeight="1" x14ac:dyDescent="0.3">
      <c r="D8" s="29" t="s">
        <v>23</v>
      </c>
    </row>
    <row r="9" spans="1:75" ht="60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75" ht="50.4" customHeight="1" x14ac:dyDescent="0.3">
      <c r="A10" s="29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75" ht="12.6" customHeight="1" x14ac:dyDescent="0.3">
      <c r="A11" s="29"/>
    </row>
    <row r="12" spans="1:75" ht="26.4" customHeight="1" x14ac:dyDescent="0.3">
      <c r="A12" s="40" t="s">
        <v>0</v>
      </c>
      <c r="B12" s="40" t="s">
        <v>1</v>
      </c>
      <c r="C12" s="40" t="s">
        <v>17</v>
      </c>
      <c r="D12" s="40" t="s">
        <v>12</v>
      </c>
      <c r="E12" s="41" t="s">
        <v>2</v>
      </c>
      <c r="F12" s="40" t="s">
        <v>14</v>
      </c>
      <c r="G12" s="40" t="s">
        <v>38</v>
      </c>
      <c r="H12" s="40" t="s">
        <v>13</v>
      </c>
      <c r="I12" s="40" t="s">
        <v>39</v>
      </c>
      <c r="J12" s="40" t="s">
        <v>40</v>
      </c>
      <c r="K12" s="40" t="s">
        <v>41</v>
      </c>
      <c r="L12" s="40" t="s">
        <v>3</v>
      </c>
    </row>
    <row r="13" spans="1:75" ht="59.4" customHeight="1" x14ac:dyDescent="0.3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</row>
    <row r="14" spans="1:75" ht="29.1" customHeight="1" x14ac:dyDescent="0.3">
      <c r="A14" s="40"/>
      <c r="B14" s="40"/>
      <c r="C14" s="40"/>
      <c r="D14" s="40"/>
      <c r="E14" s="41"/>
      <c r="F14" s="35" t="s">
        <v>24</v>
      </c>
      <c r="G14" s="35" t="s">
        <v>19</v>
      </c>
      <c r="H14" s="35" t="s">
        <v>21</v>
      </c>
      <c r="I14" s="35" t="s">
        <v>42</v>
      </c>
      <c r="J14" s="35" t="s">
        <v>20</v>
      </c>
      <c r="K14" s="35" t="s">
        <v>20</v>
      </c>
      <c r="L14" s="35"/>
    </row>
    <row r="15" spans="1:75" s="30" customFormat="1" ht="12.75" customHeight="1" x14ac:dyDescent="0.2">
      <c r="A15" s="15" t="s">
        <v>109</v>
      </c>
      <c r="B15" s="15" t="s">
        <v>43</v>
      </c>
      <c r="C15" s="15" t="s">
        <v>60</v>
      </c>
      <c r="D15" s="16">
        <v>2955000</v>
      </c>
      <c r="E15" s="16">
        <v>900000</v>
      </c>
      <c r="F15" s="17">
        <v>35</v>
      </c>
      <c r="G15" s="17">
        <v>12</v>
      </c>
      <c r="H15" s="17">
        <v>6</v>
      </c>
      <c r="I15" s="17">
        <v>22</v>
      </c>
      <c r="J15" s="17">
        <v>0</v>
      </c>
      <c r="K15" s="17">
        <v>5</v>
      </c>
      <c r="L15" s="17">
        <f>SUM(F15:K15)</f>
        <v>80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s="30" customFormat="1" ht="12.75" customHeight="1" x14ac:dyDescent="0.2">
      <c r="A16" s="15" t="s">
        <v>110</v>
      </c>
      <c r="B16" s="15" t="s">
        <v>44</v>
      </c>
      <c r="C16" s="15" t="s">
        <v>61</v>
      </c>
      <c r="D16" s="16">
        <v>23118596</v>
      </c>
      <c r="E16" s="16">
        <v>2500000</v>
      </c>
      <c r="F16" s="17">
        <v>27</v>
      </c>
      <c r="G16" s="17">
        <v>10</v>
      </c>
      <c r="H16" s="17">
        <v>8</v>
      </c>
      <c r="I16" s="17">
        <v>18</v>
      </c>
      <c r="J16" s="17">
        <v>3</v>
      </c>
      <c r="K16" s="17">
        <v>5</v>
      </c>
      <c r="L16" s="17">
        <f t="shared" ref="L16:L47" si="0">SUM(F16:K16)</f>
        <v>71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s="30" customFormat="1" ht="12.75" customHeight="1" x14ac:dyDescent="0.2">
      <c r="A17" s="15" t="s">
        <v>111</v>
      </c>
      <c r="B17" s="15" t="s">
        <v>45</v>
      </c>
      <c r="C17" s="15" t="s">
        <v>62</v>
      </c>
      <c r="D17" s="16">
        <v>24300000</v>
      </c>
      <c r="E17" s="16">
        <v>3500000</v>
      </c>
      <c r="F17" s="17">
        <v>27</v>
      </c>
      <c r="G17" s="30">
        <v>10</v>
      </c>
      <c r="H17" s="17">
        <v>7</v>
      </c>
      <c r="I17" s="17">
        <v>23</v>
      </c>
      <c r="J17" s="17">
        <v>4</v>
      </c>
      <c r="K17" s="17">
        <v>5</v>
      </c>
      <c r="L17" s="17">
        <f t="shared" si="0"/>
        <v>76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s="30" customFormat="1" ht="12.75" customHeight="1" x14ac:dyDescent="0.2">
      <c r="A18" s="15" t="s">
        <v>112</v>
      </c>
      <c r="B18" s="15" t="s">
        <v>46</v>
      </c>
      <c r="C18" s="15" t="s">
        <v>63</v>
      </c>
      <c r="D18" s="18">
        <v>19228220</v>
      </c>
      <c r="E18" s="16">
        <v>3570000</v>
      </c>
      <c r="F18" s="17">
        <v>32</v>
      </c>
      <c r="G18" s="30">
        <v>13</v>
      </c>
      <c r="H18" s="17">
        <v>7</v>
      </c>
      <c r="I18" s="17">
        <v>21</v>
      </c>
      <c r="J18" s="17">
        <v>1</v>
      </c>
      <c r="K18" s="17">
        <v>5</v>
      </c>
      <c r="L18" s="17">
        <f t="shared" si="0"/>
        <v>79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30" customFormat="1" ht="12.75" customHeight="1" x14ac:dyDescent="0.2">
      <c r="A19" s="15" t="s">
        <v>113</v>
      </c>
      <c r="B19" s="15" t="s">
        <v>47</v>
      </c>
      <c r="C19" s="15" t="s">
        <v>64</v>
      </c>
      <c r="D19" s="16">
        <v>14156498</v>
      </c>
      <c r="E19" s="16">
        <v>2600000</v>
      </c>
      <c r="F19" s="17">
        <v>35</v>
      </c>
      <c r="G19" s="17">
        <v>13</v>
      </c>
      <c r="H19" s="17">
        <v>9</v>
      </c>
      <c r="I19" s="17">
        <v>17</v>
      </c>
      <c r="J19" s="17">
        <v>5</v>
      </c>
      <c r="K19" s="17">
        <v>4</v>
      </c>
      <c r="L19" s="17">
        <f t="shared" si="0"/>
        <v>83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s="30" customFormat="1" x14ac:dyDescent="0.2">
      <c r="A20" s="15" t="s">
        <v>114</v>
      </c>
      <c r="B20" s="15" t="s">
        <v>47</v>
      </c>
      <c r="C20" s="15" t="s">
        <v>65</v>
      </c>
      <c r="D20" s="16">
        <v>8046000</v>
      </c>
      <c r="E20" s="16">
        <v>1400000</v>
      </c>
      <c r="F20" s="17">
        <v>33</v>
      </c>
      <c r="G20" s="17">
        <v>12</v>
      </c>
      <c r="H20" s="17">
        <v>8</v>
      </c>
      <c r="I20" s="17">
        <v>17</v>
      </c>
      <c r="J20" s="17">
        <v>5</v>
      </c>
      <c r="K20" s="17">
        <v>4</v>
      </c>
      <c r="L20" s="17">
        <f t="shared" si="0"/>
        <v>79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1:75" s="30" customFormat="1" ht="12.75" customHeight="1" x14ac:dyDescent="0.2">
      <c r="A21" s="15" t="s">
        <v>115</v>
      </c>
      <c r="B21" s="15" t="s">
        <v>48</v>
      </c>
      <c r="C21" s="15" t="s">
        <v>66</v>
      </c>
      <c r="D21" s="16">
        <v>21526000</v>
      </c>
      <c r="E21" s="16">
        <v>2600000</v>
      </c>
      <c r="F21" s="17">
        <v>26</v>
      </c>
      <c r="G21" s="17">
        <v>10</v>
      </c>
      <c r="H21" s="17">
        <v>7</v>
      </c>
      <c r="I21" s="17">
        <v>20</v>
      </c>
      <c r="J21" s="17">
        <v>2</v>
      </c>
      <c r="K21" s="17">
        <v>5</v>
      </c>
      <c r="L21" s="17">
        <f t="shared" si="0"/>
        <v>70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1:75" s="30" customFormat="1" ht="12.75" customHeight="1" x14ac:dyDescent="0.2">
      <c r="A22" s="15" t="s">
        <v>116</v>
      </c>
      <c r="B22" s="15" t="s">
        <v>49</v>
      </c>
      <c r="C22" s="15" t="s">
        <v>67</v>
      </c>
      <c r="D22" s="16">
        <v>88739417</v>
      </c>
      <c r="E22" s="16">
        <v>2450000</v>
      </c>
      <c r="F22" s="17">
        <v>22</v>
      </c>
      <c r="G22" s="17">
        <v>9</v>
      </c>
      <c r="H22" s="17">
        <v>7</v>
      </c>
      <c r="I22" s="17">
        <v>18</v>
      </c>
      <c r="J22" s="17">
        <v>5</v>
      </c>
      <c r="K22" s="17">
        <v>5</v>
      </c>
      <c r="L22" s="17">
        <f t="shared" si="0"/>
        <v>66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s="30" customFormat="1" ht="13.5" customHeight="1" x14ac:dyDescent="0.2">
      <c r="A23" s="15" t="s">
        <v>117</v>
      </c>
      <c r="B23" s="15" t="s">
        <v>50</v>
      </c>
      <c r="C23" s="15" t="s">
        <v>68</v>
      </c>
      <c r="D23" s="16">
        <v>5809780</v>
      </c>
      <c r="E23" s="16">
        <v>820000</v>
      </c>
      <c r="F23" s="17">
        <v>35</v>
      </c>
      <c r="G23" s="17">
        <v>12</v>
      </c>
      <c r="H23" s="17">
        <v>8</v>
      </c>
      <c r="I23" s="17">
        <v>21</v>
      </c>
      <c r="J23" s="17">
        <v>0</v>
      </c>
      <c r="K23" s="17">
        <v>5</v>
      </c>
      <c r="L23" s="17">
        <f t="shared" si="0"/>
        <v>81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s="30" customFormat="1" ht="12.75" customHeight="1" x14ac:dyDescent="0.2">
      <c r="A24" s="15" t="s">
        <v>118</v>
      </c>
      <c r="B24" s="15" t="s">
        <v>49</v>
      </c>
      <c r="C24" s="15" t="s">
        <v>69</v>
      </c>
      <c r="D24" s="16">
        <v>59117834</v>
      </c>
      <c r="E24" s="16">
        <v>4000000</v>
      </c>
      <c r="F24" s="17">
        <v>38</v>
      </c>
      <c r="G24" s="17">
        <v>14</v>
      </c>
      <c r="H24" s="17">
        <v>10</v>
      </c>
      <c r="I24" s="17">
        <v>23</v>
      </c>
      <c r="J24" s="17">
        <v>5</v>
      </c>
      <c r="K24" s="17">
        <v>5</v>
      </c>
      <c r="L24" s="17">
        <f t="shared" si="0"/>
        <v>95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1:75" s="30" customFormat="1" ht="12.75" customHeight="1" x14ac:dyDescent="0.2">
      <c r="A25" s="15" t="s">
        <v>119</v>
      </c>
      <c r="B25" s="15" t="s">
        <v>51</v>
      </c>
      <c r="C25" s="15" t="s">
        <v>70</v>
      </c>
      <c r="D25" s="16">
        <v>5312117</v>
      </c>
      <c r="E25" s="16">
        <v>1900000</v>
      </c>
      <c r="F25" s="17">
        <v>18</v>
      </c>
      <c r="G25" s="17">
        <v>9</v>
      </c>
      <c r="H25" s="17">
        <v>7</v>
      </c>
      <c r="I25" s="17">
        <v>18</v>
      </c>
      <c r="J25" s="17">
        <v>1</v>
      </c>
      <c r="K25" s="17">
        <v>5</v>
      </c>
      <c r="L25" s="17">
        <f t="shared" si="0"/>
        <v>58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1:75" s="30" customFormat="1" ht="12.75" customHeight="1" x14ac:dyDescent="0.2">
      <c r="A26" s="15" t="s">
        <v>120</v>
      </c>
      <c r="B26" s="15" t="s">
        <v>52</v>
      </c>
      <c r="C26" s="15" t="s">
        <v>71</v>
      </c>
      <c r="D26" s="16">
        <v>57500000</v>
      </c>
      <c r="E26" s="16">
        <v>2900000</v>
      </c>
      <c r="F26" s="17">
        <v>20</v>
      </c>
      <c r="G26" s="17">
        <v>10</v>
      </c>
      <c r="H26" s="17">
        <v>6</v>
      </c>
      <c r="I26" s="17">
        <v>14</v>
      </c>
      <c r="J26" s="17">
        <v>2</v>
      </c>
      <c r="K26" s="17">
        <v>5</v>
      </c>
      <c r="L26" s="17">
        <f t="shared" si="0"/>
        <v>57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s="30" customFormat="1" ht="12.75" customHeight="1" x14ac:dyDescent="0.2">
      <c r="A27" s="15" t="s">
        <v>121</v>
      </c>
      <c r="B27" s="15" t="s">
        <v>53</v>
      </c>
      <c r="C27" s="15" t="s">
        <v>72</v>
      </c>
      <c r="D27" s="16">
        <v>55144250</v>
      </c>
      <c r="E27" s="16">
        <v>4800000</v>
      </c>
      <c r="F27" s="17">
        <v>28</v>
      </c>
      <c r="G27" s="17">
        <v>10</v>
      </c>
      <c r="H27" s="17">
        <v>7</v>
      </c>
      <c r="I27" s="17">
        <v>16</v>
      </c>
      <c r="J27" s="17">
        <v>4</v>
      </c>
      <c r="K27" s="17">
        <v>4</v>
      </c>
      <c r="L27" s="17">
        <f t="shared" si="0"/>
        <v>69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1:75" s="30" customFormat="1" x14ac:dyDescent="0.2">
      <c r="A28" s="15" t="s">
        <v>122</v>
      </c>
      <c r="B28" s="15" t="s">
        <v>54</v>
      </c>
      <c r="C28" s="15" t="s">
        <v>73</v>
      </c>
      <c r="D28" s="16">
        <v>7086919</v>
      </c>
      <c r="E28" s="16">
        <v>2400000</v>
      </c>
      <c r="F28" s="17">
        <v>36</v>
      </c>
      <c r="G28" s="17">
        <v>13</v>
      </c>
      <c r="H28" s="17">
        <v>9</v>
      </c>
      <c r="I28" s="17">
        <v>21</v>
      </c>
      <c r="J28" s="17">
        <v>5</v>
      </c>
      <c r="K28" s="17">
        <v>5</v>
      </c>
      <c r="L28" s="17">
        <f t="shared" si="0"/>
        <v>89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1:75" s="30" customFormat="1" ht="12.75" customHeight="1" x14ac:dyDescent="0.2">
      <c r="A29" s="15" t="s">
        <v>123</v>
      </c>
      <c r="B29" s="15" t="s">
        <v>55</v>
      </c>
      <c r="C29" s="15" t="s">
        <v>74</v>
      </c>
      <c r="D29" s="16">
        <v>25372577</v>
      </c>
      <c r="E29" s="16">
        <v>3500000</v>
      </c>
      <c r="F29" s="17">
        <v>30</v>
      </c>
      <c r="G29" s="17">
        <v>9</v>
      </c>
      <c r="H29" s="17">
        <v>8</v>
      </c>
      <c r="I29" s="17">
        <v>20</v>
      </c>
      <c r="J29" s="17">
        <v>5</v>
      </c>
      <c r="K29" s="17">
        <v>5</v>
      </c>
      <c r="L29" s="17">
        <f t="shared" si="0"/>
        <v>77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s="30" customFormat="1" ht="12.75" customHeight="1" x14ac:dyDescent="0.2">
      <c r="A30" s="15" t="s">
        <v>124</v>
      </c>
      <c r="B30" s="15" t="s">
        <v>56</v>
      </c>
      <c r="C30" s="15" t="s">
        <v>75</v>
      </c>
      <c r="D30" s="16">
        <v>11267673</v>
      </c>
      <c r="E30" s="16">
        <v>2700000</v>
      </c>
      <c r="F30" s="17">
        <v>37</v>
      </c>
      <c r="G30" s="17">
        <v>13</v>
      </c>
      <c r="H30" s="17">
        <v>8</v>
      </c>
      <c r="I30" s="17">
        <v>15</v>
      </c>
      <c r="J30" s="17">
        <v>2</v>
      </c>
      <c r="K30" s="17">
        <v>5</v>
      </c>
      <c r="L30" s="17">
        <f t="shared" si="0"/>
        <v>80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s="30" customFormat="1" ht="12.75" customHeight="1" x14ac:dyDescent="0.2">
      <c r="A31" s="15" t="s">
        <v>125</v>
      </c>
      <c r="B31" s="15" t="s">
        <v>57</v>
      </c>
      <c r="C31" s="15" t="s">
        <v>76</v>
      </c>
      <c r="D31" s="19">
        <v>112325659</v>
      </c>
      <c r="E31" s="16">
        <v>4000000</v>
      </c>
      <c r="F31" s="17">
        <v>22</v>
      </c>
      <c r="G31" s="17">
        <v>9</v>
      </c>
      <c r="H31" s="17">
        <v>8</v>
      </c>
      <c r="I31" s="17">
        <v>17</v>
      </c>
      <c r="J31" s="17">
        <v>4</v>
      </c>
      <c r="K31" s="17">
        <v>5</v>
      </c>
      <c r="L31" s="17">
        <f t="shared" si="0"/>
        <v>65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s="30" customFormat="1" ht="12.75" customHeight="1" x14ac:dyDescent="0.2">
      <c r="A32" s="15" t="s">
        <v>126</v>
      </c>
      <c r="B32" s="15" t="s">
        <v>58</v>
      </c>
      <c r="C32" s="15" t="s">
        <v>77</v>
      </c>
      <c r="D32" s="19">
        <v>6187000</v>
      </c>
      <c r="E32" s="16">
        <v>2000000</v>
      </c>
      <c r="F32" s="17">
        <v>36</v>
      </c>
      <c r="G32" s="17">
        <v>13</v>
      </c>
      <c r="H32" s="17">
        <v>6</v>
      </c>
      <c r="I32" s="17">
        <v>20</v>
      </c>
      <c r="J32" s="17">
        <v>0</v>
      </c>
      <c r="K32" s="17">
        <v>5</v>
      </c>
      <c r="L32" s="17">
        <f t="shared" si="0"/>
        <v>80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1:75" s="30" customFormat="1" ht="11.25" customHeight="1" x14ac:dyDescent="0.2">
      <c r="A33" s="15" t="s">
        <v>127</v>
      </c>
      <c r="B33" s="15" t="s">
        <v>59</v>
      </c>
      <c r="C33" s="15" t="s">
        <v>78</v>
      </c>
      <c r="D33" s="19">
        <v>11773100</v>
      </c>
      <c r="E33" s="16">
        <v>2750000</v>
      </c>
      <c r="F33" s="17">
        <v>38</v>
      </c>
      <c r="G33" s="17">
        <v>13</v>
      </c>
      <c r="H33" s="17">
        <v>7</v>
      </c>
      <c r="I33" s="17">
        <v>23</v>
      </c>
      <c r="J33" s="17">
        <v>5</v>
      </c>
      <c r="K33" s="17">
        <v>5</v>
      </c>
      <c r="L33" s="17">
        <f t="shared" si="0"/>
        <v>91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1:75" s="30" customFormat="1" ht="12.75" customHeight="1" x14ac:dyDescent="0.2">
      <c r="A34" s="15" t="s">
        <v>128</v>
      </c>
      <c r="B34" s="15" t="s">
        <v>79</v>
      </c>
      <c r="C34" s="15" t="s">
        <v>80</v>
      </c>
      <c r="D34" s="19">
        <v>39032500</v>
      </c>
      <c r="E34" s="16">
        <v>2700000</v>
      </c>
      <c r="F34" s="17">
        <v>20</v>
      </c>
      <c r="G34" s="17">
        <v>10</v>
      </c>
      <c r="H34" s="17">
        <v>7</v>
      </c>
      <c r="I34" s="17">
        <v>18</v>
      </c>
      <c r="J34" s="17">
        <v>2</v>
      </c>
      <c r="K34" s="17">
        <v>5</v>
      </c>
      <c r="L34" s="17">
        <f t="shared" si="0"/>
        <v>62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1:75" s="30" customFormat="1" ht="12.75" customHeight="1" x14ac:dyDescent="0.2">
      <c r="A35" s="15" t="s">
        <v>129</v>
      </c>
      <c r="B35" s="15" t="s">
        <v>81</v>
      </c>
      <c r="C35" s="15" t="s">
        <v>82</v>
      </c>
      <c r="D35" s="19">
        <v>3204350</v>
      </c>
      <c r="E35" s="16">
        <v>650000</v>
      </c>
      <c r="F35" s="17">
        <v>20</v>
      </c>
      <c r="G35" s="17">
        <v>11</v>
      </c>
      <c r="H35" s="17">
        <v>6</v>
      </c>
      <c r="I35" s="17">
        <v>18</v>
      </c>
      <c r="J35" s="17">
        <v>0</v>
      </c>
      <c r="K35" s="17">
        <v>3</v>
      </c>
      <c r="L35" s="17">
        <f t="shared" si="0"/>
        <v>58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1:75" s="30" customFormat="1" ht="12.75" customHeight="1" x14ac:dyDescent="0.2">
      <c r="A36" s="15" t="s">
        <v>130</v>
      </c>
      <c r="B36" s="15" t="s">
        <v>83</v>
      </c>
      <c r="C36" s="15" t="s">
        <v>84</v>
      </c>
      <c r="D36" s="19">
        <v>62899545</v>
      </c>
      <c r="E36" s="20" t="s">
        <v>104</v>
      </c>
      <c r="F36" s="17">
        <v>36</v>
      </c>
      <c r="G36" s="17">
        <v>12</v>
      </c>
      <c r="H36" s="17">
        <v>7</v>
      </c>
      <c r="I36" s="17">
        <v>19</v>
      </c>
      <c r="J36" s="17">
        <v>1</v>
      </c>
      <c r="K36" s="17">
        <v>5</v>
      </c>
      <c r="L36" s="17">
        <f t="shared" si="0"/>
        <v>80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30" customFormat="1" ht="12.75" customHeight="1" x14ac:dyDescent="0.2">
      <c r="A37" s="15" t="s">
        <v>131</v>
      </c>
      <c r="B37" s="15" t="s">
        <v>85</v>
      </c>
      <c r="C37" s="15" t="s">
        <v>86</v>
      </c>
      <c r="D37" s="19">
        <v>21725000</v>
      </c>
      <c r="E37" s="16">
        <v>2600000</v>
      </c>
      <c r="F37" s="17">
        <v>19</v>
      </c>
      <c r="G37" s="17">
        <v>9</v>
      </c>
      <c r="H37" s="17">
        <v>7</v>
      </c>
      <c r="I37" s="17">
        <v>16</v>
      </c>
      <c r="J37" s="17">
        <v>2</v>
      </c>
      <c r="K37" s="17">
        <v>5</v>
      </c>
      <c r="L37" s="17">
        <f t="shared" si="0"/>
        <v>58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1:75" s="30" customFormat="1" ht="12.75" customHeight="1" x14ac:dyDescent="0.2">
      <c r="A38" s="15" t="s">
        <v>132</v>
      </c>
      <c r="B38" s="15" t="s">
        <v>55</v>
      </c>
      <c r="C38" s="15" t="s">
        <v>87</v>
      </c>
      <c r="D38" s="19">
        <v>44291950</v>
      </c>
      <c r="E38" s="16">
        <v>4500000</v>
      </c>
      <c r="F38" s="17">
        <v>20</v>
      </c>
      <c r="G38" s="17">
        <v>9</v>
      </c>
      <c r="H38" s="17">
        <v>7</v>
      </c>
      <c r="I38" s="17">
        <v>16</v>
      </c>
      <c r="J38" s="17">
        <v>5</v>
      </c>
      <c r="K38" s="17">
        <v>3</v>
      </c>
      <c r="L38" s="17">
        <f t="shared" si="0"/>
        <v>60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</row>
    <row r="39" spans="1:75" s="30" customFormat="1" ht="12.75" customHeight="1" x14ac:dyDescent="0.2">
      <c r="A39" s="15" t="s">
        <v>133</v>
      </c>
      <c r="B39" s="15" t="s">
        <v>81</v>
      </c>
      <c r="C39" s="15" t="s">
        <v>88</v>
      </c>
      <c r="D39" s="19">
        <v>10959250</v>
      </c>
      <c r="E39" s="16">
        <v>1500000</v>
      </c>
      <c r="F39" s="17">
        <v>32</v>
      </c>
      <c r="G39" s="17">
        <v>11</v>
      </c>
      <c r="H39" s="17">
        <v>6</v>
      </c>
      <c r="I39" s="17">
        <v>19</v>
      </c>
      <c r="J39" s="17">
        <v>0</v>
      </c>
      <c r="K39" s="17">
        <v>5</v>
      </c>
      <c r="L39" s="17">
        <f t="shared" si="0"/>
        <v>73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1:75" s="30" customFormat="1" ht="12.75" customHeight="1" x14ac:dyDescent="0.2">
      <c r="A40" s="15" t="s">
        <v>134</v>
      </c>
      <c r="B40" s="15" t="s">
        <v>48</v>
      </c>
      <c r="C40" s="15" t="s">
        <v>89</v>
      </c>
      <c r="D40" s="16">
        <v>31157700</v>
      </c>
      <c r="E40" s="16">
        <v>2460000</v>
      </c>
      <c r="F40" s="17">
        <v>33</v>
      </c>
      <c r="G40" s="17">
        <v>11</v>
      </c>
      <c r="H40" s="17">
        <v>7</v>
      </c>
      <c r="I40" s="17">
        <v>20</v>
      </c>
      <c r="J40" s="17">
        <v>2</v>
      </c>
      <c r="K40" s="17">
        <v>5</v>
      </c>
      <c r="L40" s="17">
        <f t="shared" si="0"/>
        <v>78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1:75" s="30" customFormat="1" ht="12" customHeight="1" x14ac:dyDescent="0.2">
      <c r="A41" s="15" t="s">
        <v>135</v>
      </c>
      <c r="B41" s="15" t="s">
        <v>52</v>
      </c>
      <c r="C41" s="15" t="s">
        <v>90</v>
      </c>
      <c r="D41" s="19">
        <v>32539900</v>
      </c>
      <c r="E41" s="16">
        <v>2000000</v>
      </c>
      <c r="F41" s="17">
        <v>19</v>
      </c>
      <c r="G41" s="17">
        <v>9</v>
      </c>
      <c r="H41" s="17">
        <v>7</v>
      </c>
      <c r="I41" s="17">
        <v>19</v>
      </c>
      <c r="J41" s="17">
        <v>2</v>
      </c>
      <c r="K41" s="17">
        <v>5</v>
      </c>
      <c r="L41" s="17">
        <f t="shared" si="0"/>
        <v>61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</row>
    <row r="42" spans="1:75" s="30" customFormat="1" ht="12.75" customHeight="1" x14ac:dyDescent="0.2">
      <c r="A42" s="15" t="s">
        <v>136</v>
      </c>
      <c r="B42" s="15" t="s">
        <v>91</v>
      </c>
      <c r="C42" s="15" t="s">
        <v>92</v>
      </c>
      <c r="D42" s="16">
        <v>27399475</v>
      </c>
      <c r="E42" s="16">
        <v>3250000</v>
      </c>
      <c r="F42" s="17">
        <v>16</v>
      </c>
      <c r="G42" s="17">
        <v>7</v>
      </c>
      <c r="H42" s="17">
        <v>7</v>
      </c>
      <c r="I42" s="17">
        <v>17</v>
      </c>
      <c r="J42" s="17">
        <v>2</v>
      </c>
      <c r="K42" s="17">
        <v>4</v>
      </c>
      <c r="L42" s="17">
        <f t="shared" si="0"/>
        <v>53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</row>
    <row r="43" spans="1:75" s="30" customFormat="1" ht="12.75" customHeight="1" x14ac:dyDescent="0.2">
      <c r="A43" s="15" t="s">
        <v>137</v>
      </c>
      <c r="B43" s="15" t="s">
        <v>93</v>
      </c>
      <c r="C43" s="15" t="s">
        <v>94</v>
      </c>
      <c r="D43" s="19" t="s">
        <v>103</v>
      </c>
      <c r="E43" s="16">
        <v>2400000</v>
      </c>
      <c r="F43" s="17">
        <v>37</v>
      </c>
      <c r="G43" s="17">
        <v>14</v>
      </c>
      <c r="H43" s="17">
        <v>9</v>
      </c>
      <c r="I43" s="17">
        <v>23</v>
      </c>
      <c r="J43" s="17">
        <v>5</v>
      </c>
      <c r="K43" s="17">
        <v>5</v>
      </c>
      <c r="L43" s="17">
        <f t="shared" si="0"/>
        <v>93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</row>
    <row r="44" spans="1:75" s="30" customFormat="1" ht="12.75" customHeight="1" x14ac:dyDescent="0.2">
      <c r="A44" s="15" t="s">
        <v>138</v>
      </c>
      <c r="B44" s="15" t="s">
        <v>95</v>
      </c>
      <c r="C44" s="15" t="s">
        <v>96</v>
      </c>
      <c r="D44" s="16">
        <v>34476300</v>
      </c>
      <c r="E44" s="16">
        <v>4000000</v>
      </c>
      <c r="F44" s="17">
        <v>19</v>
      </c>
      <c r="G44" s="17">
        <v>9</v>
      </c>
      <c r="H44" s="17">
        <v>6</v>
      </c>
      <c r="I44" s="17">
        <v>18</v>
      </c>
      <c r="J44" s="17">
        <v>2</v>
      </c>
      <c r="K44" s="17">
        <v>5</v>
      </c>
      <c r="L44" s="17">
        <f t="shared" si="0"/>
        <v>59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</row>
    <row r="45" spans="1:75" s="30" customFormat="1" ht="12.75" customHeight="1" x14ac:dyDescent="0.2">
      <c r="A45" s="15" t="s">
        <v>139</v>
      </c>
      <c r="B45" s="15" t="s">
        <v>97</v>
      </c>
      <c r="C45" s="15" t="s">
        <v>98</v>
      </c>
      <c r="D45" s="16">
        <v>31625200</v>
      </c>
      <c r="E45" s="16">
        <v>3000000</v>
      </c>
      <c r="F45" s="17">
        <v>20</v>
      </c>
      <c r="G45" s="17">
        <v>9</v>
      </c>
      <c r="H45" s="17">
        <v>7</v>
      </c>
      <c r="I45" s="17">
        <v>19</v>
      </c>
      <c r="J45" s="17">
        <v>2</v>
      </c>
      <c r="K45" s="17">
        <v>5</v>
      </c>
      <c r="L45" s="17">
        <f t="shared" si="0"/>
        <v>62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</row>
    <row r="46" spans="1:75" s="30" customFormat="1" ht="12.75" customHeight="1" x14ac:dyDescent="0.2">
      <c r="A46" s="15" t="s">
        <v>140</v>
      </c>
      <c r="B46" s="15" t="s">
        <v>99</v>
      </c>
      <c r="C46" s="15" t="s">
        <v>100</v>
      </c>
      <c r="D46" s="16">
        <v>14987500</v>
      </c>
      <c r="E46" s="16">
        <v>2300000</v>
      </c>
      <c r="F46" s="17">
        <v>16</v>
      </c>
      <c r="G46" s="17">
        <v>8</v>
      </c>
      <c r="H46" s="17">
        <v>7</v>
      </c>
      <c r="I46" s="17">
        <v>14</v>
      </c>
      <c r="J46" s="17">
        <v>1</v>
      </c>
      <c r="K46" s="17">
        <v>4</v>
      </c>
      <c r="L46" s="17">
        <f t="shared" si="0"/>
        <v>50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</row>
    <row r="47" spans="1:75" s="30" customFormat="1" ht="12.75" customHeight="1" x14ac:dyDescent="0.2">
      <c r="A47" s="15" t="s">
        <v>141</v>
      </c>
      <c r="B47" s="15" t="s">
        <v>101</v>
      </c>
      <c r="C47" s="15" t="s">
        <v>102</v>
      </c>
      <c r="D47" s="16">
        <v>4988189</v>
      </c>
      <c r="E47" s="16">
        <v>500000</v>
      </c>
      <c r="F47" s="17">
        <v>35</v>
      </c>
      <c r="G47" s="17">
        <v>13</v>
      </c>
      <c r="H47" s="17">
        <v>8</v>
      </c>
      <c r="I47" s="17">
        <v>17</v>
      </c>
      <c r="J47" s="17">
        <v>2</v>
      </c>
      <c r="K47" s="17">
        <v>4</v>
      </c>
      <c r="L47" s="17">
        <f t="shared" si="0"/>
        <v>79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</row>
    <row r="48" spans="1:75" x14ac:dyDescent="0.3">
      <c r="D48" s="33">
        <f>SUM(D15:D47)</f>
        <v>918253499</v>
      </c>
      <c r="E48" s="33">
        <f>SUM(E15:E47)</f>
        <v>83150000</v>
      </c>
    </row>
    <row r="49" spans="5:5" x14ac:dyDescent="0.3">
      <c r="E49" s="31"/>
    </row>
  </sheetData>
  <mergeCells count="14">
    <mergeCell ref="D9:L9"/>
    <mergeCell ref="D10:L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47" xr:uid="{F46DC6C8-E461-490D-9AFE-2A99299B98FE}">
      <formula1>25</formula1>
    </dataValidation>
    <dataValidation type="decimal" operator="lessThanOrEqual" allowBlank="1" showInputMessage="1" showErrorMessage="1" error="max. 15" sqref="G19:G47 H12:H13 G15:G16" xr:uid="{4F61232A-0840-4109-93CA-5AB715ACC4BA}">
      <formula1>15</formula1>
    </dataValidation>
    <dataValidation type="decimal" operator="lessThanOrEqual" allowBlank="1" showInputMessage="1" showErrorMessage="1" error="max. 5" sqref="J15:K47" xr:uid="{681A58C7-176E-4AF2-954D-FFC9E126E950}">
      <formula1>5</formula1>
    </dataValidation>
    <dataValidation type="decimal" operator="lessThanOrEqual" allowBlank="1" showInputMessage="1" showErrorMessage="1" error="max. 10" sqref="H15:H47" xr:uid="{82F24FAB-B2C4-4AA8-A27A-355DF4E0449D}">
      <formula1>10</formula1>
    </dataValidation>
    <dataValidation type="decimal" operator="lessThanOrEqual" allowBlank="1" showInputMessage="1" showErrorMessage="1" error="max. 40" sqref="F15:F47" xr:uid="{B8FDCE8D-E8EA-4C27-92D7-F7C33851C305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E6E5-48C1-4423-A400-026165DE9937}">
  <dimension ref="A1:BW49"/>
  <sheetViews>
    <sheetView zoomScale="80" zoomScaleNormal="80" workbookViewId="0"/>
  </sheetViews>
  <sheetFormatPr defaultColWidth="9.109375" defaultRowHeight="12" x14ac:dyDescent="0.3"/>
  <cols>
    <col min="1" max="1" width="12.44140625" style="28" customWidth="1"/>
    <col min="2" max="2" width="30" style="28" bestFit="1" customWidth="1"/>
    <col min="3" max="3" width="43.5546875" style="28" customWidth="1"/>
    <col min="4" max="4" width="15.5546875" style="28" customWidth="1"/>
    <col min="5" max="5" width="15" style="28" customWidth="1"/>
    <col min="6" max="6" width="9.5546875" style="28" customWidth="1"/>
    <col min="7" max="12" width="9.44140625" style="28" customWidth="1"/>
    <col min="13" max="16384" width="9.109375" style="28"/>
  </cols>
  <sheetData>
    <row r="1" spans="1:75" ht="38.25" customHeight="1" x14ac:dyDescent="0.3">
      <c r="A1" s="27" t="s">
        <v>25</v>
      </c>
    </row>
    <row r="2" spans="1:75" ht="14.4" customHeight="1" x14ac:dyDescent="0.3">
      <c r="A2" s="34" t="s">
        <v>35</v>
      </c>
      <c r="D2" s="29" t="s">
        <v>22</v>
      </c>
    </row>
    <row r="3" spans="1:75" ht="14.4" customHeight="1" x14ac:dyDescent="0.3">
      <c r="A3" s="29" t="s">
        <v>33</v>
      </c>
      <c r="D3" s="28" t="s">
        <v>29</v>
      </c>
    </row>
    <row r="4" spans="1:75" ht="14.4" customHeight="1" x14ac:dyDescent="0.3">
      <c r="A4" s="29" t="s">
        <v>36</v>
      </c>
      <c r="D4" s="28" t="s">
        <v>30</v>
      </c>
    </row>
    <row r="5" spans="1:75" ht="14.4" customHeight="1" x14ac:dyDescent="0.3">
      <c r="A5" s="29" t="s">
        <v>28</v>
      </c>
      <c r="D5" s="28" t="s">
        <v>31</v>
      </c>
    </row>
    <row r="6" spans="1:75" ht="14.4" customHeight="1" x14ac:dyDescent="0.3">
      <c r="A6" s="28" t="s">
        <v>37</v>
      </c>
      <c r="D6" s="28" t="s">
        <v>32</v>
      </c>
    </row>
    <row r="7" spans="1:75" ht="14.4" customHeight="1" x14ac:dyDescent="0.3">
      <c r="A7" s="32" t="s">
        <v>34</v>
      </c>
    </row>
    <row r="8" spans="1:75" ht="14.4" customHeight="1" x14ac:dyDescent="0.3">
      <c r="D8" s="29" t="s">
        <v>23</v>
      </c>
    </row>
    <row r="9" spans="1:75" ht="61.8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75" ht="49.8" customHeight="1" x14ac:dyDescent="0.3">
      <c r="A10" s="29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75" ht="12.6" customHeight="1" x14ac:dyDescent="0.3">
      <c r="A11" s="29"/>
    </row>
    <row r="12" spans="1:75" ht="26.4" customHeight="1" x14ac:dyDescent="0.3">
      <c r="A12" s="40" t="s">
        <v>0</v>
      </c>
      <c r="B12" s="40" t="s">
        <v>1</v>
      </c>
      <c r="C12" s="40" t="s">
        <v>17</v>
      </c>
      <c r="D12" s="40" t="s">
        <v>12</v>
      </c>
      <c r="E12" s="41" t="s">
        <v>2</v>
      </c>
      <c r="F12" s="40" t="s">
        <v>14</v>
      </c>
      <c r="G12" s="40" t="s">
        <v>38</v>
      </c>
      <c r="H12" s="40" t="s">
        <v>13</v>
      </c>
      <c r="I12" s="40" t="s">
        <v>39</v>
      </c>
      <c r="J12" s="40" t="s">
        <v>40</v>
      </c>
      <c r="K12" s="40" t="s">
        <v>41</v>
      </c>
      <c r="L12" s="40" t="s">
        <v>3</v>
      </c>
    </row>
    <row r="13" spans="1:75" ht="59.4" customHeight="1" x14ac:dyDescent="0.3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</row>
    <row r="14" spans="1:75" ht="29.1" customHeight="1" x14ac:dyDescent="0.3">
      <c r="A14" s="40"/>
      <c r="B14" s="40"/>
      <c r="C14" s="40"/>
      <c r="D14" s="40"/>
      <c r="E14" s="41"/>
      <c r="F14" s="35" t="s">
        <v>24</v>
      </c>
      <c r="G14" s="35" t="s">
        <v>19</v>
      </c>
      <c r="H14" s="35" t="s">
        <v>21</v>
      </c>
      <c r="I14" s="35" t="s">
        <v>42</v>
      </c>
      <c r="J14" s="35" t="s">
        <v>20</v>
      </c>
      <c r="K14" s="35" t="s">
        <v>20</v>
      </c>
      <c r="L14" s="35"/>
    </row>
    <row r="15" spans="1:75" s="30" customFormat="1" ht="12.75" customHeight="1" x14ac:dyDescent="0.2">
      <c r="A15" s="15" t="s">
        <v>109</v>
      </c>
      <c r="B15" s="15" t="s">
        <v>43</v>
      </c>
      <c r="C15" s="15" t="s">
        <v>60</v>
      </c>
      <c r="D15" s="16">
        <v>2955000</v>
      </c>
      <c r="E15" s="16">
        <v>900000</v>
      </c>
      <c r="F15" s="17">
        <v>34</v>
      </c>
      <c r="G15" s="17">
        <v>12</v>
      </c>
      <c r="H15" s="17">
        <v>8</v>
      </c>
      <c r="I15" s="17">
        <v>22</v>
      </c>
      <c r="J15" s="17">
        <v>0</v>
      </c>
      <c r="K15" s="17">
        <v>5</v>
      </c>
      <c r="L15" s="17">
        <f>SUM(F15:K15)</f>
        <v>81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s="30" customFormat="1" ht="12.75" customHeight="1" x14ac:dyDescent="0.2">
      <c r="A16" s="15" t="s">
        <v>110</v>
      </c>
      <c r="B16" s="15" t="s">
        <v>44</v>
      </c>
      <c r="C16" s="15" t="s">
        <v>61</v>
      </c>
      <c r="D16" s="16">
        <v>23118596</v>
      </c>
      <c r="E16" s="16">
        <v>2500000</v>
      </c>
      <c r="F16" s="17">
        <v>25</v>
      </c>
      <c r="G16" s="17">
        <v>12</v>
      </c>
      <c r="H16" s="17">
        <v>8</v>
      </c>
      <c r="I16" s="17">
        <v>21</v>
      </c>
      <c r="J16" s="17">
        <v>3</v>
      </c>
      <c r="K16" s="17">
        <v>5</v>
      </c>
      <c r="L16" s="17">
        <f t="shared" ref="L16:L47" si="0">SUM(F16:K16)</f>
        <v>74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s="30" customFormat="1" ht="12.75" customHeight="1" x14ac:dyDescent="0.2">
      <c r="A17" s="15" t="s">
        <v>111</v>
      </c>
      <c r="B17" s="15" t="s">
        <v>45</v>
      </c>
      <c r="C17" s="15" t="s">
        <v>62</v>
      </c>
      <c r="D17" s="16">
        <v>24300000</v>
      </c>
      <c r="E17" s="16">
        <v>3500000</v>
      </c>
      <c r="F17" s="17">
        <v>25</v>
      </c>
      <c r="G17" s="30">
        <v>11</v>
      </c>
      <c r="H17" s="17">
        <v>7</v>
      </c>
      <c r="I17" s="17">
        <v>23</v>
      </c>
      <c r="J17" s="17">
        <v>4</v>
      </c>
      <c r="K17" s="17">
        <v>5</v>
      </c>
      <c r="L17" s="17">
        <f t="shared" si="0"/>
        <v>75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s="30" customFormat="1" ht="12.75" customHeight="1" x14ac:dyDescent="0.2">
      <c r="A18" s="15" t="s">
        <v>112</v>
      </c>
      <c r="B18" s="15" t="s">
        <v>46</v>
      </c>
      <c r="C18" s="15" t="s">
        <v>63</v>
      </c>
      <c r="D18" s="18">
        <v>19228220</v>
      </c>
      <c r="E18" s="16">
        <v>3570000</v>
      </c>
      <c r="F18" s="17">
        <v>29</v>
      </c>
      <c r="G18" s="30">
        <v>12</v>
      </c>
      <c r="H18" s="17">
        <v>8</v>
      </c>
      <c r="I18" s="17">
        <v>22</v>
      </c>
      <c r="J18" s="17">
        <v>1</v>
      </c>
      <c r="K18" s="17">
        <v>5</v>
      </c>
      <c r="L18" s="17">
        <f t="shared" si="0"/>
        <v>77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30" customFormat="1" ht="12.75" customHeight="1" x14ac:dyDescent="0.2">
      <c r="A19" s="15" t="s">
        <v>113</v>
      </c>
      <c r="B19" s="15" t="s">
        <v>47</v>
      </c>
      <c r="C19" s="15" t="s">
        <v>64</v>
      </c>
      <c r="D19" s="16">
        <v>14156498</v>
      </c>
      <c r="E19" s="16">
        <v>2600000</v>
      </c>
      <c r="F19" s="17">
        <v>36</v>
      </c>
      <c r="G19" s="17">
        <v>13</v>
      </c>
      <c r="H19" s="17">
        <v>9</v>
      </c>
      <c r="I19" s="17">
        <v>18</v>
      </c>
      <c r="J19" s="17">
        <v>5</v>
      </c>
      <c r="K19" s="17">
        <v>4</v>
      </c>
      <c r="L19" s="17">
        <f t="shared" si="0"/>
        <v>85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s="30" customFormat="1" x14ac:dyDescent="0.2">
      <c r="A20" s="15" t="s">
        <v>114</v>
      </c>
      <c r="B20" s="15" t="s">
        <v>47</v>
      </c>
      <c r="C20" s="15" t="s">
        <v>65</v>
      </c>
      <c r="D20" s="16">
        <v>8046000</v>
      </c>
      <c r="E20" s="16">
        <v>1400000</v>
      </c>
      <c r="F20" s="17">
        <v>29</v>
      </c>
      <c r="G20" s="17">
        <v>12</v>
      </c>
      <c r="H20" s="17">
        <v>8</v>
      </c>
      <c r="I20" s="17">
        <v>17</v>
      </c>
      <c r="J20" s="17">
        <v>5</v>
      </c>
      <c r="K20" s="17">
        <v>4</v>
      </c>
      <c r="L20" s="17">
        <f t="shared" si="0"/>
        <v>75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1:75" s="30" customFormat="1" ht="12.75" customHeight="1" x14ac:dyDescent="0.2">
      <c r="A21" s="15" t="s">
        <v>115</v>
      </c>
      <c r="B21" s="15" t="s">
        <v>48</v>
      </c>
      <c r="C21" s="15" t="s">
        <v>66</v>
      </c>
      <c r="D21" s="16">
        <v>21526000</v>
      </c>
      <c r="E21" s="16">
        <v>2600000</v>
      </c>
      <c r="F21" s="17">
        <v>30</v>
      </c>
      <c r="G21" s="17">
        <v>12</v>
      </c>
      <c r="H21" s="17">
        <v>7</v>
      </c>
      <c r="I21" s="17">
        <v>22</v>
      </c>
      <c r="J21" s="17">
        <v>2</v>
      </c>
      <c r="K21" s="17">
        <v>5</v>
      </c>
      <c r="L21" s="17">
        <f t="shared" si="0"/>
        <v>78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1:75" s="30" customFormat="1" ht="12.75" customHeight="1" x14ac:dyDescent="0.2">
      <c r="A22" s="15" t="s">
        <v>116</v>
      </c>
      <c r="B22" s="15" t="s">
        <v>49</v>
      </c>
      <c r="C22" s="15" t="s">
        <v>67</v>
      </c>
      <c r="D22" s="16">
        <v>88739417</v>
      </c>
      <c r="E22" s="16">
        <v>2450000</v>
      </c>
      <c r="F22" s="17">
        <v>25</v>
      </c>
      <c r="G22" s="17">
        <v>11</v>
      </c>
      <c r="H22" s="17">
        <v>7</v>
      </c>
      <c r="I22" s="17">
        <v>15</v>
      </c>
      <c r="J22" s="17">
        <v>5</v>
      </c>
      <c r="K22" s="17">
        <v>5</v>
      </c>
      <c r="L22" s="17">
        <f t="shared" si="0"/>
        <v>68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s="30" customFormat="1" ht="13.5" customHeight="1" x14ac:dyDescent="0.2">
      <c r="A23" s="15" t="s">
        <v>117</v>
      </c>
      <c r="B23" s="15" t="s">
        <v>50</v>
      </c>
      <c r="C23" s="15" t="s">
        <v>68</v>
      </c>
      <c r="D23" s="16">
        <v>5809780</v>
      </c>
      <c r="E23" s="16">
        <v>820000</v>
      </c>
      <c r="F23" s="17">
        <v>36</v>
      </c>
      <c r="G23" s="17">
        <v>13</v>
      </c>
      <c r="H23" s="17">
        <v>8</v>
      </c>
      <c r="I23" s="17">
        <v>23</v>
      </c>
      <c r="J23" s="17">
        <v>0</v>
      </c>
      <c r="K23" s="17">
        <v>5</v>
      </c>
      <c r="L23" s="17">
        <f t="shared" si="0"/>
        <v>85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s="30" customFormat="1" ht="12.75" customHeight="1" x14ac:dyDescent="0.2">
      <c r="A24" s="15" t="s">
        <v>118</v>
      </c>
      <c r="B24" s="15" t="s">
        <v>49</v>
      </c>
      <c r="C24" s="15" t="s">
        <v>69</v>
      </c>
      <c r="D24" s="16">
        <v>59117834</v>
      </c>
      <c r="E24" s="16">
        <v>4000000</v>
      </c>
      <c r="F24" s="17">
        <v>38</v>
      </c>
      <c r="G24" s="17">
        <v>15</v>
      </c>
      <c r="H24" s="17">
        <v>10</v>
      </c>
      <c r="I24" s="17">
        <v>24</v>
      </c>
      <c r="J24" s="17">
        <v>5</v>
      </c>
      <c r="K24" s="17">
        <v>5</v>
      </c>
      <c r="L24" s="17">
        <f t="shared" si="0"/>
        <v>97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1:75" s="30" customFormat="1" ht="12.75" customHeight="1" x14ac:dyDescent="0.2">
      <c r="A25" s="15" t="s">
        <v>119</v>
      </c>
      <c r="B25" s="15" t="s">
        <v>51</v>
      </c>
      <c r="C25" s="15" t="s">
        <v>70</v>
      </c>
      <c r="D25" s="16">
        <v>5312117</v>
      </c>
      <c r="E25" s="16">
        <v>1900000</v>
      </c>
      <c r="F25" s="17">
        <v>25</v>
      </c>
      <c r="G25" s="17">
        <v>7</v>
      </c>
      <c r="H25" s="17">
        <v>7</v>
      </c>
      <c r="I25" s="17">
        <v>18</v>
      </c>
      <c r="J25" s="17">
        <v>1</v>
      </c>
      <c r="K25" s="17">
        <v>5</v>
      </c>
      <c r="L25" s="17">
        <f t="shared" si="0"/>
        <v>63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1:75" s="30" customFormat="1" ht="12.75" customHeight="1" x14ac:dyDescent="0.2">
      <c r="A26" s="15" t="s">
        <v>120</v>
      </c>
      <c r="B26" s="15" t="s">
        <v>52</v>
      </c>
      <c r="C26" s="15" t="s">
        <v>71</v>
      </c>
      <c r="D26" s="16">
        <v>57500000</v>
      </c>
      <c r="E26" s="16">
        <v>2900000</v>
      </c>
      <c r="F26" s="17">
        <v>25</v>
      </c>
      <c r="G26" s="17">
        <v>10</v>
      </c>
      <c r="H26" s="17">
        <v>6</v>
      </c>
      <c r="I26" s="17">
        <v>15</v>
      </c>
      <c r="J26" s="17">
        <v>2</v>
      </c>
      <c r="K26" s="17">
        <v>5</v>
      </c>
      <c r="L26" s="17">
        <f t="shared" si="0"/>
        <v>63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s="30" customFormat="1" ht="12.75" customHeight="1" x14ac:dyDescent="0.2">
      <c r="A27" s="15" t="s">
        <v>121</v>
      </c>
      <c r="B27" s="15" t="s">
        <v>53</v>
      </c>
      <c r="C27" s="15" t="s">
        <v>72</v>
      </c>
      <c r="D27" s="16">
        <v>55144250</v>
      </c>
      <c r="E27" s="16">
        <v>4800000</v>
      </c>
      <c r="F27" s="17">
        <v>25</v>
      </c>
      <c r="G27" s="17">
        <v>10</v>
      </c>
      <c r="H27" s="17">
        <v>7</v>
      </c>
      <c r="I27" s="17">
        <v>16</v>
      </c>
      <c r="J27" s="17">
        <v>4</v>
      </c>
      <c r="K27" s="17">
        <v>4</v>
      </c>
      <c r="L27" s="17">
        <f t="shared" si="0"/>
        <v>66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1:75" s="30" customFormat="1" x14ac:dyDescent="0.2">
      <c r="A28" s="15" t="s">
        <v>122</v>
      </c>
      <c r="B28" s="15" t="s">
        <v>54</v>
      </c>
      <c r="C28" s="15" t="s">
        <v>73</v>
      </c>
      <c r="D28" s="16">
        <v>7086919</v>
      </c>
      <c r="E28" s="16">
        <v>2400000</v>
      </c>
      <c r="F28" s="17">
        <v>37</v>
      </c>
      <c r="G28" s="17">
        <v>12</v>
      </c>
      <c r="H28" s="17">
        <v>9</v>
      </c>
      <c r="I28" s="17">
        <v>22</v>
      </c>
      <c r="J28" s="17">
        <v>5</v>
      </c>
      <c r="K28" s="17">
        <v>5</v>
      </c>
      <c r="L28" s="17">
        <f t="shared" si="0"/>
        <v>90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1:75" s="30" customFormat="1" ht="12.75" customHeight="1" x14ac:dyDescent="0.2">
      <c r="A29" s="15" t="s">
        <v>123</v>
      </c>
      <c r="B29" s="15" t="s">
        <v>55</v>
      </c>
      <c r="C29" s="15" t="s">
        <v>74</v>
      </c>
      <c r="D29" s="16">
        <v>25372577</v>
      </c>
      <c r="E29" s="16">
        <v>3500000</v>
      </c>
      <c r="F29" s="17">
        <v>27</v>
      </c>
      <c r="G29" s="17">
        <v>11</v>
      </c>
      <c r="H29" s="17">
        <v>8</v>
      </c>
      <c r="I29" s="17">
        <v>20</v>
      </c>
      <c r="J29" s="17">
        <v>5</v>
      </c>
      <c r="K29" s="17">
        <v>5</v>
      </c>
      <c r="L29" s="17">
        <f t="shared" si="0"/>
        <v>76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s="30" customFormat="1" ht="12.75" customHeight="1" x14ac:dyDescent="0.2">
      <c r="A30" s="15" t="s">
        <v>124</v>
      </c>
      <c r="B30" s="15" t="s">
        <v>56</v>
      </c>
      <c r="C30" s="15" t="s">
        <v>75</v>
      </c>
      <c r="D30" s="16">
        <v>11267673</v>
      </c>
      <c r="E30" s="16">
        <v>2700000</v>
      </c>
      <c r="F30" s="17">
        <v>33</v>
      </c>
      <c r="G30" s="17">
        <v>14</v>
      </c>
      <c r="H30" s="17">
        <v>8</v>
      </c>
      <c r="I30" s="17">
        <v>18</v>
      </c>
      <c r="J30" s="17">
        <v>2</v>
      </c>
      <c r="K30" s="17">
        <v>5</v>
      </c>
      <c r="L30" s="17">
        <f t="shared" si="0"/>
        <v>80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s="30" customFormat="1" ht="12.75" customHeight="1" x14ac:dyDescent="0.2">
      <c r="A31" s="15" t="s">
        <v>125</v>
      </c>
      <c r="B31" s="15" t="s">
        <v>57</v>
      </c>
      <c r="C31" s="15" t="s">
        <v>76</v>
      </c>
      <c r="D31" s="19">
        <v>112325659</v>
      </c>
      <c r="E31" s="16">
        <v>4000000</v>
      </c>
      <c r="F31" s="17">
        <v>25</v>
      </c>
      <c r="G31" s="17">
        <v>10</v>
      </c>
      <c r="H31" s="17">
        <v>8</v>
      </c>
      <c r="I31" s="17">
        <v>15</v>
      </c>
      <c r="J31" s="17">
        <v>4</v>
      </c>
      <c r="K31" s="17">
        <v>5</v>
      </c>
      <c r="L31" s="17">
        <f t="shared" si="0"/>
        <v>67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s="30" customFormat="1" ht="12.75" customHeight="1" x14ac:dyDescent="0.2">
      <c r="A32" s="15" t="s">
        <v>126</v>
      </c>
      <c r="B32" s="15" t="s">
        <v>58</v>
      </c>
      <c r="C32" s="15" t="s">
        <v>77</v>
      </c>
      <c r="D32" s="19">
        <v>6187000</v>
      </c>
      <c r="E32" s="16">
        <v>2000000</v>
      </c>
      <c r="F32" s="17">
        <v>34</v>
      </c>
      <c r="G32" s="17">
        <v>13</v>
      </c>
      <c r="H32" s="17">
        <v>6</v>
      </c>
      <c r="I32" s="17">
        <v>22</v>
      </c>
      <c r="J32" s="17">
        <v>0</v>
      </c>
      <c r="K32" s="17">
        <v>5</v>
      </c>
      <c r="L32" s="17">
        <f t="shared" si="0"/>
        <v>80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1:75" s="30" customFormat="1" ht="11.25" customHeight="1" x14ac:dyDescent="0.2">
      <c r="A33" s="15" t="s">
        <v>127</v>
      </c>
      <c r="B33" s="15" t="s">
        <v>59</v>
      </c>
      <c r="C33" s="15" t="s">
        <v>78</v>
      </c>
      <c r="D33" s="19">
        <v>11773100</v>
      </c>
      <c r="E33" s="16">
        <v>2750000</v>
      </c>
      <c r="F33" s="17">
        <v>35</v>
      </c>
      <c r="G33" s="17">
        <v>13</v>
      </c>
      <c r="H33" s="17">
        <v>7</v>
      </c>
      <c r="I33" s="17">
        <v>23</v>
      </c>
      <c r="J33" s="17">
        <v>5</v>
      </c>
      <c r="K33" s="17">
        <v>5</v>
      </c>
      <c r="L33" s="17">
        <f t="shared" si="0"/>
        <v>88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1:75" s="30" customFormat="1" ht="12.75" customHeight="1" x14ac:dyDescent="0.2">
      <c r="A34" s="15" t="s">
        <v>128</v>
      </c>
      <c r="B34" s="15" t="s">
        <v>79</v>
      </c>
      <c r="C34" s="15" t="s">
        <v>80</v>
      </c>
      <c r="D34" s="19">
        <v>39032500</v>
      </c>
      <c r="E34" s="16">
        <v>2700000</v>
      </c>
      <c r="F34" s="17">
        <v>23</v>
      </c>
      <c r="G34" s="17">
        <v>9</v>
      </c>
      <c r="H34" s="17">
        <v>7</v>
      </c>
      <c r="I34" s="17">
        <v>17</v>
      </c>
      <c r="J34" s="17">
        <v>2</v>
      </c>
      <c r="K34" s="17">
        <v>5</v>
      </c>
      <c r="L34" s="17">
        <f t="shared" si="0"/>
        <v>63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1:75" s="30" customFormat="1" ht="12.75" customHeight="1" x14ac:dyDescent="0.2">
      <c r="A35" s="15" t="s">
        <v>129</v>
      </c>
      <c r="B35" s="15" t="s">
        <v>81</v>
      </c>
      <c r="C35" s="15" t="s">
        <v>82</v>
      </c>
      <c r="D35" s="19">
        <v>3204350</v>
      </c>
      <c r="E35" s="16">
        <v>650000</v>
      </c>
      <c r="F35" s="17">
        <v>28</v>
      </c>
      <c r="G35" s="17">
        <v>10</v>
      </c>
      <c r="H35" s="17">
        <v>6</v>
      </c>
      <c r="I35" s="17">
        <v>18</v>
      </c>
      <c r="J35" s="17">
        <v>0</v>
      </c>
      <c r="K35" s="17">
        <v>3</v>
      </c>
      <c r="L35" s="17">
        <f t="shared" si="0"/>
        <v>65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1:75" s="30" customFormat="1" ht="12.75" customHeight="1" x14ac:dyDescent="0.2">
      <c r="A36" s="15" t="s">
        <v>130</v>
      </c>
      <c r="B36" s="15" t="s">
        <v>83</v>
      </c>
      <c r="C36" s="15" t="s">
        <v>84</v>
      </c>
      <c r="D36" s="19">
        <v>62899545</v>
      </c>
      <c r="E36" s="20" t="s">
        <v>104</v>
      </c>
      <c r="F36" s="17">
        <v>37</v>
      </c>
      <c r="G36" s="17">
        <v>13</v>
      </c>
      <c r="H36" s="17">
        <v>6</v>
      </c>
      <c r="I36" s="17">
        <v>19</v>
      </c>
      <c r="J36" s="17">
        <v>1</v>
      </c>
      <c r="K36" s="17">
        <v>5</v>
      </c>
      <c r="L36" s="17">
        <f t="shared" si="0"/>
        <v>81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30" customFormat="1" ht="12.75" customHeight="1" x14ac:dyDescent="0.2">
      <c r="A37" s="15" t="s">
        <v>131</v>
      </c>
      <c r="B37" s="15" t="s">
        <v>85</v>
      </c>
      <c r="C37" s="15" t="s">
        <v>86</v>
      </c>
      <c r="D37" s="19">
        <v>21725000</v>
      </c>
      <c r="E37" s="16">
        <v>2600000</v>
      </c>
      <c r="F37" s="17">
        <v>25</v>
      </c>
      <c r="G37" s="17">
        <v>9</v>
      </c>
      <c r="H37" s="17">
        <v>7</v>
      </c>
      <c r="I37" s="17">
        <v>16</v>
      </c>
      <c r="J37" s="17">
        <v>2</v>
      </c>
      <c r="K37" s="17">
        <v>5</v>
      </c>
      <c r="L37" s="17">
        <f t="shared" si="0"/>
        <v>64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1:75" s="30" customFormat="1" ht="12.75" customHeight="1" x14ac:dyDescent="0.2">
      <c r="A38" s="15" t="s">
        <v>132</v>
      </c>
      <c r="B38" s="15" t="s">
        <v>55</v>
      </c>
      <c r="C38" s="15" t="s">
        <v>87</v>
      </c>
      <c r="D38" s="19">
        <v>44291950</v>
      </c>
      <c r="E38" s="16">
        <v>4500000</v>
      </c>
      <c r="F38" s="17">
        <v>25</v>
      </c>
      <c r="G38" s="17">
        <v>9</v>
      </c>
      <c r="H38" s="17">
        <v>7</v>
      </c>
      <c r="I38" s="17">
        <v>17</v>
      </c>
      <c r="J38" s="17">
        <v>5</v>
      </c>
      <c r="K38" s="17">
        <v>3</v>
      </c>
      <c r="L38" s="17">
        <f t="shared" si="0"/>
        <v>66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</row>
    <row r="39" spans="1:75" s="30" customFormat="1" ht="12.75" customHeight="1" x14ac:dyDescent="0.2">
      <c r="A39" s="15" t="s">
        <v>133</v>
      </c>
      <c r="B39" s="15" t="s">
        <v>81</v>
      </c>
      <c r="C39" s="15" t="s">
        <v>88</v>
      </c>
      <c r="D39" s="19">
        <v>10959250</v>
      </c>
      <c r="E39" s="16">
        <v>1500000</v>
      </c>
      <c r="F39" s="17">
        <v>30</v>
      </c>
      <c r="G39" s="17">
        <v>11</v>
      </c>
      <c r="H39" s="17">
        <v>6</v>
      </c>
      <c r="I39" s="17">
        <v>19</v>
      </c>
      <c r="J39" s="17">
        <v>0</v>
      </c>
      <c r="K39" s="17">
        <v>5</v>
      </c>
      <c r="L39" s="17">
        <f t="shared" si="0"/>
        <v>71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1:75" s="30" customFormat="1" ht="12.75" customHeight="1" x14ac:dyDescent="0.2">
      <c r="A40" s="15" t="s">
        <v>134</v>
      </c>
      <c r="B40" s="15" t="s">
        <v>48</v>
      </c>
      <c r="C40" s="15" t="s">
        <v>89</v>
      </c>
      <c r="D40" s="16">
        <v>31157700</v>
      </c>
      <c r="E40" s="16">
        <v>2460000</v>
      </c>
      <c r="F40" s="17">
        <v>30</v>
      </c>
      <c r="G40" s="17">
        <v>12</v>
      </c>
      <c r="H40" s="17">
        <v>7</v>
      </c>
      <c r="I40" s="17">
        <v>20</v>
      </c>
      <c r="J40" s="17">
        <v>2</v>
      </c>
      <c r="K40" s="17">
        <v>5</v>
      </c>
      <c r="L40" s="17">
        <f t="shared" si="0"/>
        <v>76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1:75" s="30" customFormat="1" ht="12" customHeight="1" x14ac:dyDescent="0.2">
      <c r="A41" s="15" t="s">
        <v>135</v>
      </c>
      <c r="B41" s="15" t="s">
        <v>52</v>
      </c>
      <c r="C41" s="15" t="s">
        <v>90</v>
      </c>
      <c r="D41" s="19">
        <v>32539900</v>
      </c>
      <c r="E41" s="16">
        <v>2000000</v>
      </c>
      <c r="F41" s="17">
        <v>25</v>
      </c>
      <c r="G41" s="17">
        <v>10</v>
      </c>
      <c r="H41" s="17">
        <v>7</v>
      </c>
      <c r="I41" s="17">
        <v>18</v>
      </c>
      <c r="J41" s="17">
        <v>2</v>
      </c>
      <c r="K41" s="17">
        <v>5</v>
      </c>
      <c r="L41" s="17">
        <f t="shared" si="0"/>
        <v>67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</row>
    <row r="42" spans="1:75" s="30" customFormat="1" ht="12.75" customHeight="1" x14ac:dyDescent="0.2">
      <c r="A42" s="15" t="s">
        <v>136</v>
      </c>
      <c r="B42" s="15" t="s">
        <v>91</v>
      </c>
      <c r="C42" s="15" t="s">
        <v>92</v>
      </c>
      <c r="D42" s="16">
        <v>27399475</v>
      </c>
      <c r="E42" s="16">
        <v>3250000</v>
      </c>
      <c r="F42" s="17">
        <v>25</v>
      </c>
      <c r="G42" s="17">
        <v>8</v>
      </c>
      <c r="H42" s="17">
        <v>7</v>
      </c>
      <c r="I42" s="17">
        <v>17</v>
      </c>
      <c r="J42" s="17">
        <v>2</v>
      </c>
      <c r="K42" s="17">
        <v>5</v>
      </c>
      <c r="L42" s="17">
        <f t="shared" si="0"/>
        <v>64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</row>
    <row r="43" spans="1:75" s="30" customFormat="1" ht="12.75" customHeight="1" x14ac:dyDescent="0.2">
      <c r="A43" s="15" t="s">
        <v>137</v>
      </c>
      <c r="B43" s="15" t="s">
        <v>93</v>
      </c>
      <c r="C43" s="15" t="s">
        <v>94</v>
      </c>
      <c r="D43" s="19" t="s">
        <v>103</v>
      </c>
      <c r="E43" s="16">
        <v>2400000</v>
      </c>
      <c r="F43" s="17">
        <v>38</v>
      </c>
      <c r="G43" s="17">
        <v>15</v>
      </c>
      <c r="H43" s="17">
        <v>9</v>
      </c>
      <c r="I43" s="17">
        <v>23</v>
      </c>
      <c r="J43" s="17">
        <v>5</v>
      </c>
      <c r="K43" s="17">
        <v>5</v>
      </c>
      <c r="L43" s="17">
        <f t="shared" si="0"/>
        <v>95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</row>
    <row r="44" spans="1:75" s="30" customFormat="1" ht="12.75" customHeight="1" x14ac:dyDescent="0.2">
      <c r="A44" s="15" t="s">
        <v>138</v>
      </c>
      <c r="B44" s="15" t="s">
        <v>95</v>
      </c>
      <c r="C44" s="15" t="s">
        <v>96</v>
      </c>
      <c r="D44" s="16">
        <v>34476300</v>
      </c>
      <c r="E44" s="16">
        <v>4000000</v>
      </c>
      <c r="F44" s="17">
        <v>25</v>
      </c>
      <c r="G44" s="17">
        <v>8</v>
      </c>
      <c r="H44" s="17">
        <v>6</v>
      </c>
      <c r="I44" s="17">
        <v>18</v>
      </c>
      <c r="J44" s="17">
        <v>2</v>
      </c>
      <c r="K44" s="17">
        <v>5</v>
      </c>
      <c r="L44" s="17">
        <f t="shared" si="0"/>
        <v>64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</row>
    <row r="45" spans="1:75" s="30" customFormat="1" ht="12.75" customHeight="1" x14ac:dyDescent="0.2">
      <c r="A45" s="15" t="s">
        <v>139</v>
      </c>
      <c r="B45" s="15" t="s">
        <v>97</v>
      </c>
      <c r="C45" s="15" t="s">
        <v>98</v>
      </c>
      <c r="D45" s="16">
        <v>31625200</v>
      </c>
      <c r="E45" s="16">
        <v>3000000</v>
      </c>
      <c r="F45" s="17">
        <v>25</v>
      </c>
      <c r="G45" s="17">
        <v>10</v>
      </c>
      <c r="H45" s="17">
        <v>7</v>
      </c>
      <c r="I45" s="17">
        <v>18</v>
      </c>
      <c r="J45" s="17">
        <v>2</v>
      </c>
      <c r="K45" s="17">
        <v>5</v>
      </c>
      <c r="L45" s="17">
        <f t="shared" si="0"/>
        <v>67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</row>
    <row r="46" spans="1:75" s="30" customFormat="1" ht="12.75" customHeight="1" x14ac:dyDescent="0.2">
      <c r="A46" s="15" t="s">
        <v>140</v>
      </c>
      <c r="B46" s="15" t="s">
        <v>99</v>
      </c>
      <c r="C46" s="15" t="s">
        <v>100</v>
      </c>
      <c r="D46" s="16">
        <v>14987500</v>
      </c>
      <c r="E46" s="16">
        <v>2300000</v>
      </c>
      <c r="F46" s="17">
        <v>25</v>
      </c>
      <c r="G46" s="17">
        <v>9</v>
      </c>
      <c r="H46" s="17">
        <v>7</v>
      </c>
      <c r="I46" s="17">
        <v>15</v>
      </c>
      <c r="J46" s="17">
        <v>1</v>
      </c>
      <c r="K46" s="17">
        <v>4</v>
      </c>
      <c r="L46" s="17">
        <f t="shared" si="0"/>
        <v>61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</row>
    <row r="47" spans="1:75" s="30" customFormat="1" ht="12.75" customHeight="1" x14ac:dyDescent="0.2">
      <c r="A47" s="15" t="s">
        <v>141</v>
      </c>
      <c r="B47" s="15" t="s">
        <v>101</v>
      </c>
      <c r="C47" s="15" t="s">
        <v>102</v>
      </c>
      <c r="D47" s="16">
        <v>4988189</v>
      </c>
      <c r="E47" s="16">
        <v>500000</v>
      </c>
      <c r="F47" s="17">
        <v>32</v>
      </c>
      <c r="G47" s="17">
        <v>11</v>
      </c>
      <c r="H47" s="17">
        <v>8</v>
      </c>
      <c r="I47" s="17">
        <v>15</v>
      </c>
      <c r="J47" s="17">
        <v>2</v>
      </c>
      <c r="K47" s="17">
        <v>4</v>
      </c>
      <c r="L47" s="17">
        <f t="shared" si="0"/>
        <v>72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</row>
    <row r="48" spans="1:75" x14ac:dyDescent="0.3">
      <c r="D48" s="33">
        <f>SUM(D15:D47)</f>
        <v>918253499</v>
      </c>
      <c r="E48" s="33">
        <f>SUM(E15:E47)</f>
        <v>83150000</v>
      </c>
    </row>
    <row r="49" spans="5:5" x14ac:dyDescent="0.3">
      <c r="E49" s="31"/>
    </row>
  </sheetData>
  <mergeCells count="14">
    <mergeCell ref="D9:L9"/>
    <mergeCell ref="D10:L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47" xr:uid="{7C21438D-77BB-4535-B144-0A710ACAC87C}">
      <formula1>25</formula1>
    </dataValidation>
    <dataValidation type="decimal" operator="lessThanOrEqual" allowBlank="1" showInputMessage="1" showErrorMessage="1" error="max. 15" sqref="G19:G47 H12:H13 G15:G16" xr:uid="{9B47320E-9F4D-4BDA-B1C1-0AA916735D64}">
      <formula1>15</formula1>
    </dataValidation>
    <dataValidation type="decimal" operator="lessThanOrEqual" allowBlank="1" showInputMessage="1" showErrorMessage="1" error="max. 5" sqref="J15:K47" xr:uid="{C7C30223-99DA-4138-936D-44805E5B2651}">
      <formula1>5</formula1>
    </dataValidation>
    <dataValidation type="decimal" operator="lessThanOrEqual" allowBlank="1" showInputMessage="1" showErrorMessage="1" error="max. 10" sqref="H15:H47" xr:uid="{48230D40-3A59-4442-8DA4-70F74E7DD4D0}">
      <formula1>10</formula1>
    </dataValidation>
    <dataValidation type="decimal" operator="lessThanOrEqual" allowBlank="1" showInputMessage="1" showErrorMessage="1" error="max. 40" sqref="F15:F47" xr:uid="{B28C7181-03B4-494C-B987-5AC3C7FC240E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00CE-D198-4F4A-B4E0-75787D4A26AA}">
  <dimension ref="A1:BW49"/>
  <sheetViews>
    <sheetView zoomScale="80" zoomScaleNormal="80" workbookViewId="0"/>
  </sheetViews>
  <sheetFormatPr defaultColWidth="9.109375" defaultRowHeight="12" x14ac:dyDescent="0.3"/>
  <cols>
    <col min="1" max="1" width="12.44140625" style="28" customWidth="1"/>
    <col min="2" max="2" width="30" style="28" bestFit="1" customWidth="1"/>
    <col min="3" max="3" width="43.5546875" style="28" customWidth="1"/>
    <col min="4" max="4" width="15.5546875" style="28" customWidth="1"/>
    <col min="5" max="5" width="15" style="28" customWidth="1"/>
    <col min="6" max="6" width="9.5546875" style="28" customWidth="1"/>
    <col min="7" max="12" width="9.44140625" style="28" customWidth="1"/>
    <col min="13" max="16384" width="9.109375" style="28"/>
  </cols>
  <sheetData>
    <row r="1" spans="1:75" ht="38.25" customHeight="1" x14ac:dyDescent="0.3">
      <c r="A1" s="27" t="s">
        <v>25</v>
      </c>
    </row>
    <row r="2" spans="1:75" ht="14.4" customHeight="1" x14ac:dyDescent="0.3">
      <c r="A2" s="34" t="s">
        <v>35</v>
      </c>
      <c r="D2" s="29" t="s">
        <v>22</v>
      </c>
    </row>
    <row r="3" spans="1:75" ht="14.4" customHeight="1" x14ac:dyDescent="0.3">
      <c r="A3" s="29" t="s">
        <v>33</v>
      </c>
      <c r="D3" s="28" t="s">
        <v>29</v>
      </c>
    </row>
    <row r="4" spans="1:75" ht="14.4" customHeight="1" x14ac:dyDescent="0.3">
      <c r="A4" s="29" t="s">
        <v>36</v>
      </c>
      <c r="D4" s="28" t="s">
        <v>30</v>
      </c>
    </row>
    <row r="5" spans="1:75" ht="14.4" customHeight="1" x14ac:dyDescent="0.3">
      <c r="A5" s="29" t="s">
        <v>28</v>
      </c>
      <c r="D5" s="28" t="s">
        <v>31</v>
      </c>
    </row>
    <row r="6" spans="1:75" ht="14.4" customHeight="1" x14ac:dyDescent="0.3">
      <c r="A6" s="28" t="s">
        <v>37</v>
      </c>
      <c r="D6" s="28" t="s">
        <v>32</v>
      </c>
    </row>
    <row r="7" spans="1:75" ht="14.4" customHeight="1" x14ac:dyDescent="0.3">
      <c r="A7" s="32" t="s">
        <v>34</v>
      </c>
    </row>
    <row r="8" spans="1:75" ht="14.4" customHeight="1" x14ac:dyDescent="0.3">
      <c r="D8" s="29" t="s">
        <v>23</v>
      </c>
    </row>
    <row r="9" spans="1:75" ht="61.8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75" ht="52.8" customHeight="1" x14ac:dyDescent="0.3">
      <c r="A10" s="29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75" ht="12.6" customHeight="1" x14ac:dyDescent="0.3">
      <c r="A11" s="29"/>
    </row>
    <row r="12" spans="1:75" ht="26.4" customHeight="1" x14ac:dyDescent="0.3">
      <c r="A12" s="40" t="s">
        <v>0</v>
      </c>
      <c r="B12" s="40" t="s">
        <v>1</v>
      </c>
      <c r="C12" s="40" t="s">
        <v>17</v>
      </c>
      <c r="D12" s="40" t="s">
        <v>12</v>
      </c>
      <c r="E12" s="41" t="s">
        <v>2</v>
      </c>
      <c r="F12" s="40" t="s">
        <v>14</v>
      </c>
      <c r="G12" s="40" t="s">
        <v>38</v>
      </c>
      <c r="H12" s="40" t="s">
        <v>13</v>
      </c>
      <c r="I12" s="40" t="s">
        <v>39</v>
      </c>
      <c r="J12" s="40" t="s">
        <v>40</v>
      </c>
      <c r="K12" s="40" t="s">
        <v>41</v>
      </c>
      <c r="L12" s="40" t="s">
        <v>3</v>
      </c>
    </row>
    <row r="13" spans="1:75" ht="59.4" customHeight="1" x14ac:dyDescent="0.3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</row>
    <row r="14" spans="1:75" ht="29.1" customHeight="1" x14ac:dyDescent="0.3">
      <c r="A14" s="40"/>
      <c r="B14" s="40"/>
      <c r="C14" s="40"/>
      <c r="D14" s="40"/>
      <c r="E14" s="41"/>
      <c r="F14" s="35" t="s">
        <v>24</v>
      </c>
      <c r="G14" s="35" t="s">
        <v>19</v>
      </c>
      <c r="H14" s="35" t="s">
        <v>21</v>
      </c>
      <c r="I14" s="35" t="s">
        <v>42</v>
      </c>
      <c r="J14" s="35" t="s">
        <v>20</v>
      </c>
      <c r="K14" s="35" t="s">
        <v>20</v>
      </c>
      <c r="L14" s="35"/>
    </row>
    <row r="15" spans="1:75" s="30" customFormat="1" ht="12.75" customHeight="1" x14ac:dyDescent="0.2">
      <c r="A15" s="15" t="s">
        <v>109</v>
      </c>
      <c r="B15" s="15" t="s">
        <v>43</v>
      </c>
      <c r="C15" s="15" t="s">
        <v>60</v>
      </c>
      <c r="D15" s="16">
        <v>2955000</v>
      </c>
      <c r="E15" s="16">
        <v>900000</v>
      </c>
      <c r="F15" s="17">
        <v>35</v>
      </c>
      <c r="G15" s="17">
        <v>12</v>
      </c>
      <c r="H15" s="17">
        <v>6</v>
      </c>
      <c r="I15" s="17">
        <v>22</v>
      </c>
      <c r="J15" s="17">
        <v>0</v>
      </c>
      <c r="K15" s="17">
        <v>5</v>
      </c>
      <c r="L15" s="17">
        <f>SUM(F15:K15)</f>
        <v>80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s="30" customFormat="1" ht="12.75" customHeight="1" x14ac:dyDescent="0.2">
      <c r="A16" s="15" t="s">
        <v>110</v>
      </c>
      <c r="B16" s="15" t="s">
        <v>44</v>
      </c>
      <c r="C16" s="15" t="s">
        <v>61</v>
      </c>
      <c r="D16" s="16">
        <v>23118596</v>
      </c>
      <c r="E16" s="16">
        <v>2500000</v>
      </c>
      <c r="F16" s="17">
        <v>29</v>
      </c>
      <c r="G16" s="17">
        <v>12</v>
      </c>
      <c r="H16" s="17">
        <v>8</v>
      </c>
      <c r="I16" s="17">
        <v>19</v>
      </c>
      <c r="J16" s="17">
        <v>3</v>
      </c>
      <c r="K16" s="17">
        <v>5</v>
      </c>
      <c r="L16" s="17">
        <f t="shared" ref="L16:L47" si="0">SUM(F16:K16)</f>
        <v>76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s="30" customFormat="1" ht="12.75" customHeight="1" x14ac:dyDescent="0.2">
      <c r="A17" s="15" t="s">
        <v>111</v>
      </c>
      <c r="B17" s="15" t="s">
        <v>45</v>
      </c>
      <c r="C17" s="15" t="s">
        <v>62</v>
      </c>
      <c r="D17" s="16">
        <v>24300000</v>
      </c>
      <c r="E17" s="16">
        <v>3500000</v>
      </c>
      <c r="F17" s="17">
        <v>29</v>
      </c>
      <c r="G17" s="30">
        <v>12</v>
      </c>
      <c r="H17" s="17">
        <v>7</v>
      </c>
      <c r="I17" s="17">
        <v>23</v>
      </c>
      <c r="J17" s="17">
        <v>4</v>
      </c>
      <c r="K17" s="17">
        <v>5</v>
      </c>
      <c r="L17" s="17">
        <f t="shared" si="0"/>
        <v>80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s="30" customFormat="1" ht="12.75" customHeight="1" x14ac:dyDescent="0.2">
      <c r="A18" s="15" t="s">
        <v>112</v>
      </c>
      <c r="B18" s="15" t="s">
        <v>46</v>
      </c>
      <c r="C18" s="15" t="s">
        <v>63</v>
      </c>
      <c r="D18" s="18">
        <v>19228220</v>
      </c>
      <c r="E18" s="16">
        <v>3570000</v>
      </c>
      <c r="F18" s="17">
        <v>29</v>
      </c>
      <c r="G18" s="30">
        <v>13</v>
      </c>
      <c r="H18" s="17">
        <v>7</v>
      </c>
      <c r="I18" s="17">
        <v>24</v>
      </c>
      <c r="J18" s="17">
        <v>1</v>
      </c>
      <c r="K18" s="17">
        <v>5</v>
      </c>
      <c r="L18" s="17">
        <f t="shared" si="0"/>
        <v>79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30" customFormat="1" ht="12.75" customHeight="1" x14ac:dyDescent="0.2">
      <c r="A19" s="15" t="s">
        <v>113</v>
      </c>
      <c r="B19" s="15" t="s">
        <v>47</v>
      </c>
      <c r="C19" s="15" t="s">
        <v>64</v>
      </c>
      <c r="D19" s="16">
        <v>14156498</v>
      </c>
      <c r="E19" s="16">
        <v>2600000</v>
      </c>
      <c r="F19" s="17">
        <v>36</v>
      </c>
      <c r="G19" s="17">
        <v>14</v>
      </c>
      <c r="H19" s="17">
        <v>9</v>
      </c>
      <c r="I19" s="17">
        <v>17</v>
      </c>
      <c r="J19" s="17">
        <v>5</v>
      </c>
      <c r="K19" s="17">
        <v>4</v>
      </c>
      <c r="L19" s="17">
        <f t="shared" si="0"/>
        <v>85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s="30" customFormat="1" x14ac:dyDescent="0.2">
      <c r="A20" s="15" t="s">
        <v>114</v>
      </c>
      <c r="B20" s="15" t="s">
        <v>47</v>
      </c>
      <c r="C20" s="15" t="s">
        <v>65</v>
      </c>
      <c r="D20" s="16">
        <v>8046000</v>
      </c>
      <c r="E20" s="16">
        <v>1400000</v>
      </c>
      <c r="F20" s="17">
        <v>29</v>
      </c>
      <c r="G20" s="17">
        <v>13</v>
      </c>
      <c r="H20" s="17">
        <v>8</v>
      </c>
      <c r="I20" s="17">
        <v>20</v>
      </c>
      <c r="J20" s="17">
        <v>5</v>
      </c>
      <c r="K20" s="17">
        <v>4</v>
      </c>
      <c r="L20" s="17">
        <f t="shared" si="0"/>
        <v>79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1:75" s="30" customFormat="1" ht="12.75" customHeight="1" x14ac:dyDescent="0.2">
      <c r="A21" s="15" t="s">
        <v>115</v>
      </c>
      <c r="B21" s="15" t="s">
        <v>48</v>
      </c>
      <c r="C21" s="15" t="s">
        <v>66</v>
      </c>
      <c r="D21" s="16">
        <v>21526000</v>
      </c>
      <c r="E21" s="16">
        <v>2600000</v>
      </c>
      <c r="F21" s="17">
        <v>27</v>
      </c>
      <c r="G21" s="17">
        <v>11</v>
      </c>
      <c r="H21" s="17">
        <v>7</v>
      </c>
      <c r="I21" s="17">
        <v>21</v>
      </c>
      <c r="J21" s="17">
        <v>2</v>
      </c>
      <c r="K21" s="17">
        <v>5</v>
      </c>
      <c r="L21" s="17">
        <f t="shared" si="0"/>
        <v>73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1:75" s="30" customFormat="1" ht="12.75" customHeight="1" x14ac:dyDescent="0.2">
      <c r="A22" s="15" t="s">
        <v>116</v>
      </c>
      <c r="B22" s="15" t="s">
        <v>49</v>
      </c>
      <c r="C22" s="15" t="s">
        <v>67</v>
      </c>
      <c r="D22" s="16">
        <v>88739417</v>
      </c>
      <c r="E22" s="16">
        <v>2450000</v>
      </c>
      <c r="F22" s="17">
        <v>22</v>
      </c>
      <c r="G22" s="17">
        <v>10</v>
      </c>
      <c r="H22" s="17">
        <v>7</v>
      </c>
      <c r="I22" s="17">
        <v>17</v>
      </c>
      <c r="J22" s="17">
        <v>5</v>
      </c>
      <c r="K22" s="17">
        <v>5</v>
      </c>
      <c r="L22" s="17">
        <f t="shared" si="0"/>
        <v>66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s="30" customFormat="1" ht="13.5" customHeight="1" x14ac:dyDescent="0.2">
      <c r="A23" s="15" t="s">
        <v>117</v>
      </c>
      <c r="B23" s="15" t="s">
        <v>50</v>
      </c>
      <c r="C23" s="15" t="s">
        <v>68</v>
      </c>
      <c r="D23" s="16">
        <v>5809780</v>
      </c>
      <c r="E23" s="16">
        <v>820000</v>
      </c>
      <c r="F23" s="17">
        <v>38</v>
      </c>
      <c r="G23" s="17">
        <v>13</v>
      </c>
      <c r="H23" s="17">
        <v>8</v>
      </c>
      <c r="I23" s="17">
        <v>23</v>
      </c>
      <c r="J23" s="17">
        <v>0</v>
      </c>
      <c r="K23" s="17">
        <v>5</v>
      </c>
      <c r="L23" s="17">
        <f t="shared" si="0"/>
        <v>87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s="30" customFormat="1" ht="12.75" customHeight="1" x14ac:dyDescent="0.2">
      <c r="A24" s="15" t="s">
        <v>118</v>
      </c>
      <c r="B24" s="15" t="s">
        <v>49</v>
      </c>
      <c r="C24" s="15" t="s">
        <v>69</v>
      </c>
      <c r="D24" s="16">
        <v>59117834</v>
      </c>
      <c r="E24" s="16">
        <v>4000000</v>
      </c>
      <c r="F24" s="17">
        <v>39</v>
      </c>
      <c r="G24" s="17">
        <v>15</v>
      </c>
      <c r="H24" s="17">
        <v>10</v>
      </c>
      <c r="I24" s="17">
        <v>24</v>
      </c>
      <c r="J24" s="17">
        <v>5</v>
      </c>
      <c r="K24" s="17">
        <v>5</v>
      </c>
      <c r="L24" s="17">
        <f t="shared" si="0"/>
        <v>98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1:75" s="30" customFormat="1" ht="12.75" customHeight="1" x14ac:dyDescent="0.2">
      <c r="A25" s="15" t="s">
        <v>119</v>
      </c>
      <c r="B25" s="15" t="s">
        <v>51</v>
      </c>
      <c r="C25" s="15" t="s">
        <v>70</v>
      </c>
      <c r="D25" s="16">
        <v>5312117</v>
      </c>
      <c r="E25" s="16">
        <v>1900000</v>
      </c>
      <c r="F25" s="17">
        <v>23</v>
      </c>
      <c r="G25" s="17">
        <v>9</v>
      </c>
      <c r="H25" s="17">
        <v>7</v>
      </c>
      <c r="I25" s="17">
        <v>19</v>
      </c>
      <c r="J25" s="17">
        <v>1</v>
      </c>
      <c r="K25" s="17">
        <v>5</v>
      </c>
      <c r="L25" s="17">
        <f t="shared" si="0"/>
        <v>64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1:75" s="30" customFormat="1" ht="12.75" customHeight="1" x14ac:dyDescent="0.2">
      <c r="A26" s="15" t="s">
        <v>120</v>
      </c>
      <c r="B26" s="15" t="s">
        <v>52</v>
      </c>
      <c r="C26" s="15" t="s">
        <v>71</v>
      </c>
      <c r="D26" s="16">
        <v>57500000</v>
      </c>
      <c r="E26" s="16">
        <v>2900000</v>
      </c>
      <c r="F26" s="17">
        <v>27</v>
      </c>
      <c r="G26" s="17">
        <v>11</v>
      </c>
      <c r="H26" s="17">
        <v>6</v>
      </c>
      <c r="I26" s="17">
        <v>15</v>
      </c>
      <c r="J26" s="17">
        <v>2</v>
      </c>
      <c r="K26" s="17">
        <v>5</v>
      </c>
      <c r="L26" s="17">
        <f t="shared" si="0"/>
        <v>66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s="30" customFormat="1" ht="12.75" customHeight="1" x14ac:dyDescent="0.2">
      <c r="A27" s="15" t="s">
        <v>121</v>
      </c>
      <c r="B27" s="15" t="s">
        <v>53</v>
      </c>
      <c r="C27" s="15" t="s">
        <v>72</v>
      </c>
      <c r="D27" s="16">
        <v>55144250</v>
      </c>
      <c r="E27" s="16">
        <v>4800000</v>
      </c>
      <c r="F27" s="17">
        <v>27</v>
      </c>
      <c r="G27" s="17">
        <v>9</v>
      </c>
      <c r="H27" s="17">
        <v>7</v>
      </c>
      <c r="I27" s="17">
        <v>18</v>
      </c>
      <c r="J27" s="17">
        <v>4</v>
      </c>
      <c r="K27" s="17">
        <v>4</v>
      </c>
      <c r="L27" s="17">
        <f t="shared" si="0"/>
        <v>69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1:75" s="30" customFormat="1" x14ac:dyDescent="0.2">
      <c r="A28" s="15" t="s">
        <v>122</v>
      </c>
      <c r="B28" s="15" t="s">
        <v>54</v>
      </c>
      <c r="C28" s="15" t="s">
        <v>73</v>
      </c>
      <c r="D28" s="16">
        <v>7086919</v>
      </c>
      <c r="E28" s="16">
        <v>2400000</v>
      </c>
      <c r="F28" s="17">
        <v>33</v>
      </c>
      <c r="G28" s="17">
        <v>13</v>
      </c>
      <c r="H28" s="17">
        <v>9</v>
      </c>
      <c r="I28" s="17">
        <v>22</v>
      </c>
      <c r="J28" s="17">
        <v>5</v>
      </c>
      <c r="K28" s="17">
        <v>5</v>
      </c>
      <c r="L28" s="17">
        <f t="shared" si="0"/>
        <v>87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1:75" s="30" customFormat="1" ht="12.75" customHeight="1" x14ac:dyDescent="0.2">
      <c r="A29" s="15" t="s">
        <v>123</v>
      </c>
      <c r="B29" s="15" t="s">
        <v>55</v>
      </c>
      <c r="C29" s="15" t="s">
        <v>74</v>
      </c>
      <c r="D29" s="16">
        <v>25372577</v>
      </c>
      <c r="E29" s="16">
        <v>3500000</v>
      </c>
      <c r="F29" s="17">
        <v>28</v>
      </c>
      <c r="G29" s="17">
        <v>11</v>
      </c>
      <c r="H29" s="17">
        <v>8</v>
      </c>
      <c r="I29" s="17">
        <v>20</v>
      </c>
      <c r="J29" s="17">
        <v>5</v>
      </c>
      <c r="K29" s="17">
        <v>5</v>
      </c>
      <c r="L29" s="17">
        <f t="shared" si="0"/>
        <v>77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s="30" customFormat="1" ht="12.75" customHeight="1" x14ac:dyDescent="0.2">
      <c r="A30" s="15" t="s">
        <v>124</v>
      </c>
      <c r="B30" s="15" t="s">
        <v>56</v>
      </c>
      <c r="C30" s="15" t="s">
        <v>75</v>
      </c>
      <c r="D30" s="16">
        <v>11267673</v>
      </c>
      <c r="E30" s="16">
        <v>2700000</v>
      </c>
      <c r="F30" s="17">
        <v>37</v>
      </c>
      <c r="G30" s="17">
        <v>14</v>
      </c>
      <c r="H30" s="17">
        <v>8</v>
      </c>
      <c r="I30" s="17">
        <v>14</v>
      </c>
      <c r="J30" s="17">
        <v>2</v>
      </c>
      <c r="K30" s="17">
        <v>5</v>
      </c>
      <c r="L30" s="17">
        <f t="shared" si="0"/>
        <v>80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s="30" customFormat="1" ht="12.75" customHeight="1" x14ac:dyDescent="0.2">
      <c r="A31" s="15" t="s">
        <v>125</v>
      </c>
      <c r="B31" s="15" t="s">
        <v>57</v>
      </c>
      <c r="C31" s="15" t="s">
        <v>76</v>
      </c>
      <c r="D31" s="19">
        <v>112325659</v>
      </c>
      <c r="E31" s="16">
        <v>4000000</v>
      </c>
      <c r="F31" s="17">
        <v>28</v>
      </c>
      <c r="G31" s="17">
        <v>11</v>
      </c>
      <c r="H31" s="17">
        <v>8</v>
      </c>
      <c r="I31" s="17">
        <v>14</v>
      </c>
      <c r="J31" s="17">
        <v>4</v>
      </c>
      <c r="K31" s="17">
        <v>5</v>
      </c>
      <c r="L31" s="17">
        <f t="shared" si="0"/>
        <v>70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s="30" customFormat="1" ht="12.75" customHeight="1" x14ac:dyDescent="0.2">
      <c r="A32" s="15" t="s">
        <v>126</v>
      </c>
      <c r="B32" s="15" t="s">
        <v>58</v>
      </c>
      <c r="C32" s="15" t="s">
        <v>77</v>
      </c>
      <c r="D32" s="19">
        <v>6187000</v>
      </c>
      <c r="E32" s="16">
        <v>2000000</v>
      </c>
      <c r="F32" s="17">
        <v>35</v>
      </c>
      <c r="G32" s="17">
        <v>14</v>
      </c>
      <c r="H32" s="17">
        <v>6</v>
      </c>
      <c r="I32" s="17">
        <v>21</v>
      </c>
      <c r="J32" s="17">
        <v>0</v>
      </c>
      <c r="K32" s="17">
        <v>5</v>
      </c>
      <c r="L32" s="17">
        <f t="shared" si="0"/>
        <v>81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1:75" s="30" customFormat="1" ht="11.25" customHeight="1" x14ac:dyDescent="0.2">
      <c r="A33" s="15" t="s">
        <v>127</v>
      </c>
      <c r="B33" s="15" t="s">
        <v>59</v>
      </c>
      <c r="C33" s="15" t="s">
        <v>78</v>
      </c>
      <c r="D33" s="19">
        <v>11773100</v>
      </c>
      <c r="E33" s="16">
        <v>2750000</v>
      </c>
      <c r="F33" s="17">
        <v>38</v>
      </c>
      <c r="G33" s="17">
        <v>14</v>
      </c>
      <c r="H33" s="17">
        <v>7</v>
      </c>
      <c r="I33" s="17">
        <v>24</v>
      </c>
      <c r="J33" s="17">
        <v>5</v>
      </c>
      <c r="K33" s="17">
        <v>5</v>
      </c>
      <c r="L33" s="17">
        <f t="shared" si="0"/>
        <v>93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1:75" s="30" customFormat="1" ht="12.75" customHeight="1" x14ac:dyDescent="0.2">
      <c r="A34" s="15" t="s">
        <v>128</v>
      </c>
      <c r="B34" s="15" t="s">
        <v>79</v>
      </c>
      <c r="C34" s="15" t="s">
        <v>80</v>
      </c>
      <c r="D34" s="19">
        <v>39032500</v>
      </c>
      <c r="E34" s="16">
        <v>2700000</v>
      </c>
      <c r="F34" s="17">
        <v>21</v>
      </c>
      <c r="G34" s="17">
        <v>11</v>
      </c>
      <c r="H34" s="17">
        <v>7</v>
      </c>
      <c r="I34" s="17">
        <v>17</v>
      </c>
      <c r="J34" s="17">
        <v>2</v>
      </c>
      <c r="K34" s="17">
        <v>5</v>
      </c>
      <c r="L34" s="17">
        <f t="shared" si="0"/>
        <v>63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1:75" s="30" customFormat="1" ht="12.75" customHeight="1" x14ac:dyDescent="0.2">
      <c r="A35" s="15" t="s">
        <v>129</v>
      </c>
      <c r="B35" s="15" t="s">
        <v>81</v>
      </c>
      <c r="C35" s="15" t="s">
        <v>82</v>
      </c>
      <c r="D35" s="19">
        <v>3204350</v>
      </c>
      <c r="E35" s="16">
        <v>650000</v>
      </c>
      <c r="F35" s="17">
        <v>29</v>
      </c>
      <c r="G35" s="17">
        <v>12</v>
      </c>
      <c r="H35" s="17">
        <v>6</v>
      </c>
      <c r="I35" s="17">
        <v>18</v>
      </c>
      <c r="J35" s="17">
        <v>0</v>
      </c>
      <c r="K35" s="17">
        <v>3</v>
      </c>
      <c r="L35" s="17">
        <f t="shared" si="0"/>
        <v>68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1:75" s="30" customFormat="1" ht="12.75" customHeight="1" x14ac:dyDescent="0.2">
      <c r="A36" s="15" t="s">
        <v>130</v>
      </c>
      <c r="B36" s="15" t="s">
        <v>83</v>
      </c>
      <c r="C36" s="15" t="s">
        <v>84</v>
      </c>
      <c r="D36" s="19">
        <v>62899545</v>
      </c>
      <c r="E36" s="20" t="s">
        <v>104</v>
      </c>
      <c r="F36" s="17">
        <v>35</v>
      </c>
      <c r="G36" s="17">
        <v>13</v>
      </c>
      <c r="H36" s="17">
        <v>7</v>
      </c>
      <c r="I36" s="17">
        <v>20</v>
      </c>
      <c r="J36" s="17">
        <v>1</v>
      </c>
      <c r="K36" s="17">
        <v>5</v>
      </c>
      <c r="L36" s="17">
        <f t="shared" si="0"/>
        <v>81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30" customFormat="1" ht="12.75" customHeight="1" x14ac:dyDescent="0.2">
      <c r="A37" s="15" t="s">
        <v>131</v>
      </c>
      <c r="B37" s="15" t="s">
        <v>85</v>
      </c>
      <c r="C37" s="15" t="s">
        <v>86</v>
      </c>
      <c r="D37" s="19">
        <v>21725000</v>
      </c>
      <c r="E37" s="16">
        <v>2600000</v>
      </c>
      <c r="F37" s="17">
        <v>23</v>
      </c>
      <c r="G37" s="17">
        <v>12</v>
      </c>
      <c r="H37" s="17">
        <v>7</v>
      </c>
      <c r="I37" s="17">
        <v>17</v>
      </c>
      <c r="J37" s="17">
        <v>2</v>
      </c>
      <c r="K37" s="17">
        <v>5</v>
      </c>
      <c r="L37" s="17">
        <f t="shared" si="0"/>
        <v>66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1:75" s="30" customFormat="1" ht="12.75" customHeight="1" x14ac:dyDescent="0.2">
      <c r="A38" s="15" t="s">
        <v>132</v>
      </c>
      <c r="B38" s="15" t="s">
        <v>55</v>
      </c>
      <c r="C38" s="15" t="s">
        <v>87</v>
      </c>
      <c r="D38" s="19">
        <v>44291950</v>
      </c>
      <c r="E38" s="16">
        <v>4500000</v>
      </c>
      <c r="F38" s="17">
        <v>20</v>
      </c>
      <c r="G38" s="17">
        <v>10</v>
      </c>
      <c r="H38" s="17">
        <v>8</v>
      </c>
      <c r="I38" s="17">
        <v>16</v>
      </c>
      <c r="J38" s="17">
        <v>5</v>
      </c>
      <c r="K38" s="17">
        <v>3</v>
      </c>
      <c r="L38" s="17">
        <f t="shared" si="0"/>
        <v>62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</row>
    <row r="39" spans="1:75" s="30" customFormat="1" ht="12.75" customHeight="1" x14ac:dyDescent="0.2">
      <c r="A39" s="15" t="s">
        <v>133</v>
      </c>
      <c r="B39" s="15" t="s">
        <v>81</v>
      </c>
      <c r="C39" s="15" t="s">
        <v>88</v>
      </c>
      <c r="D39" s="19">
        <v>10959250</v>
      </c>
      <c r="E39" s="16">
        <v>1500000</v>
      </c>
      <c r="F39" s="17">
        <v>31</v>
      </c>
      <c r="G39" s="17">
        <v>11</v>
      </c>
      <c r="H39" s="17">
        <v>6</v>
      </c>
      <c r="I39" s="17">
        <v>19</v>
      </c>
      <c r="J39" s="17">
        <v>0</v>
      </c>
      <c r="K39" s="17">
        <v>5</v>
      </c>
      <c r="L39" s="17">
        <f t="shared" si="0"/>
        <v>72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1:75" s="30" customFormat="1" ht="12.75" customHeight="1" x14ac:dyDescent="0.2">
      <c r="A40" s="15" t="s">
        <v>134</v>
      </c>
      <c r="B40" s="15" t="s">
        <v>48</v>
      </c>
      <c r="C40" s="15" t="s">
        <v>89</v>
      </c>
      <c r="D40" s="16">
        <v>31157700</v>
      </c>
      <c r="E40" s="16">
        <v>2460000</v>
      </c>
      <c r="F40" s="17">
        <v>29</v>
      </c>
      <c r="G40" s="17">
        <v>11</v>
      </c>
      <c r="H40" s="17">
        <v>7</v>
      </c>
      <c r="I40" s="17">
        <v>21</v>
      </c>
      <c r="J40" s="17">
        <v>2</v>
      </c>
      <c r="K40" s="17">
        <v>5</v>
      </c>
      <c r="L40" s="17">
        <f t="shared" si="0"/>
        <v>75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1:75" s="30" customFormat="1" ht="12" customHeight="1" x14ac:dyDescent="0.2">
      <c r="A41" s="15" t="s">
        <v>135</v>
      </c>
      <c r="B41" s="15" t="s">
        <v>52</v>
      </c>
      <c r="C41" s="15" t="s">
        <v>90</v>
      </c>
      <c r="D41" s="19">
        <v>32539900</v>
      </c>
      <c r="E41" s="16">
        <v>2000000</v>
      </c>
      <c r="F41" s="17">
        <v>22</v>
      </c>
      <c r="G41" s="17">
        <v>10</v>
      </c>
      <c r="H41" s="17">
        <v>7</v>
      </c>
      <c r="I41" s="17">
        <v>20</v>
      </c>
      <c r="J41" s="17">
        <v>2</v>
      </c>
      <c r="K41" s="17">
        <v>5</v>
      </c>
      <c r="L41" s="17">
        <f t="shared" si="0"/>
        <v>66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</row>
    <row r="42" spans="1:75" s="30" customFormat="1" ht="12.75" customHeight="1" x14ac:dyDescent="0.2">
      <c r="A42" s="15" t="s">
        <v>136</v>
      </c>
      <c r="B42" s="15" t="s">
        <v>91</v>
      </c>
      <c r="C42" s="15" t="s">
        <v>92</v>
      </c>
      <c r="D42" s="16">
        <v>27399475</v>
      </c>
      <c r="E42" s="16">
        <v>3250000</v>
      </c>
      <c r="F42" s="17">
        <v>20</v>
      </c>
      <c r="G42" s="17">
        <v>8</v>
      </c>
      <c r="H42" s="17">
        <v>7</v>
      </c>
      <c r="I42" s="17">
        <v>17</v>
      </c>
      <c r="J42" s="17">
        <v>2</v>
      </c>
      <c r="K42" s="17">
        <v>4</v>
      </c>
      <c r="L42" s="17">
        <f t="shared" si="0"/>
        <v>58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</row>
    <row r="43" spans="1:75" s="30" customFormat="1" ht="12.75" customHeight="1" x14ac:dyDescent="0.2">
      <c r="A43" s="15" t="s">
        <v>137</v>
      </c>
      <c r="B43" s="15" t="s">
        <v>93</v>
      </c>
      <c r="C43" s="15" t="s">
        <v>94</v>
      </c>
      <c r="D43" s="19" t="s">
        <v>103</v>
      </c>
      <c r="E43" s="16">
        <v>2400000</v>
      </c>
      <c r="F43" s="17">
        <v>36</v>
      </c>
      <c r="G43" s="17">
        <v>15</v>
      </c>
      <c r="H43" s="17">
        <v>9</v>
      </c>
      <c r="I43" s="17">
        <v>24</v>
      </c>
      <c r="J43" s="17">
        <v>5</v>
      </c>
      <c r="K43" s="17">
        <v>5</v>
      </c>
      <c r="L43" s="17">
        <f t="shared" si="0"/>
        <v>94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</row>
    <row r="44" spans="1:75" s="30" customFormat="1" ht="12.75" customHeight="1" x14ac:dyDescent="0.2">
      <c r="A44" s="15" t="s">
        <v>138</v>
      </c>
      <c r="B44" s="15" t="s">
        <v>95</v>
      </c>
      <c r="C44" s="15" t="s">
        <v>96</v>
      </c>
      <c r="D44" s="16">
        <v>34476300</v>
      </c>
      <c r="E44" s="16">
        <v>4000000</v>
      </c>
      <c r="F44" s="17">
        <v>21</v>
      </c>
      <c r="G44" s="17">
        <v>10</v>
      </c>
      <c r="H44" s="17">
        <v>6</v>
      </c>
      <c r="I44" s="17">
        <v>18</v>
      </c>
      <c r="J44" s="17">
        <v>2</v>
      </c>
      <c r="K44" s="17">
        <v>5</v>
      </c>
      <c r="L44" s="17">
        <f t="shared" si="0"/>
        <v>62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</row>
    <row r="45" spans="1:75" s="30" customFormat="1" ht="12.75" customHeight="1" x14ac:dyDescent="0.2">
      <c r="A45" s="15" t="s">
        <v>139</v>
      </c>
      <c r="B45" s="15" t="s">
        <v>97</v>
      </c>
      <c r="C45" s="15" t="s">
        <v>98</v>
      </c>
      <c r="D45" s="16">
        <v>31625200</v>
      </c>
      <c r="E45" s="16">
        <v>3000000</v>
      </c>
      <c r="F45" s="17">
        <v>21</v>
      </c>
      <c r="G45" s="17">
        <v>9</v>
      </c>
      <c r="H45" s="17">
        <v>7</v>
      </c>
      <c r="I45" s="17">
        <v>19</v>
      </c>
      <c r="J45" s="17">
        <v>2</v>
      </c>
      <c r="K45" s="17">
        <v>5</v>
      </c>
      <c r="L45" s="17">
        <f t="shared" si="0"/>
        <v>63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</row>
    <row r="46" spans="1:75" s="30" customFormat="1" ht="12.75" customHeight="1" x14ac:dyDescent="0.2">
      <c r="A46" s="15" t="s">
        <v>140</v>
      </c>
      <c r="B46" s="15" t="s">
        <v>99</v>
      </c>
      <c r="C46" s="15" t="s">
        <v>100</v>
      </c>
      <c r="D46" s="16">
        <v>14987500</v>
      </c>
      <c r="E46" s="16">
        <v>2300000</v>
      </c>
      <c r="F46" s="17">
        <v>20</v>
      </c>
      <c r="G46" s="17">
        <v>9</v>
      </c>
      <c r="H46" s="17">
        <v>7</v>
      </c>
      <c r="I46" s="17">
        <v>15</v>
      </c>
      <c r="J46" s="17">
        <v>1</v>
      </c>
      <c r="K46" s="17">
        <v>4</v>
      </c>
      <c r="L46" s="17">
        <f t="shared" si="0"/>
        <v>56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</row>
    <row r="47" spans="1:75" s="30" customFormat="1" ht="12.75" customHeight="1" x14ac:dyDescent="0.2">
      <c r="A47" s="15" t="s">
        <v>141</v>
      </c>
      <c r="B47" s="15" t="s">
        <v>101</v>
      </c>
      <c r="C47" s="15" t="s">
        <v>102</v>
      </c>
      <c r="D47" s="16">
        <v>4988189</v>
      </c>
      <c r="E47" s="16">
        <v>500000</v>
      </c>
      <c r="F47" s="17">
        <v>30</v>
      </c>
      <c r="G47" s="17">
        <v>11</v>
      </c>
      <c r="H47" s="17">
        <v>8</v>
      </c>
      <c r="I47" s="17">
        <v>17</v>
      </c>
      <c r="J47" s="17">
        <v>2</v>
      </c>
      <c r="K47" s="17">
        <v>4</v>
      </c>
      <c r="L47" s="17">
        <f t="shared" si="0"/>
        <v>72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</row>
    <row r="48" spans="1:75" x14ac:dyDescent="0.3">
      <c r="D48" s="33">
        <f>SUM(D15:D47)</f>
        <v>918253499</v>
      </c>
      <c r="E48" s="33">
        <f>SUM(E15:E47)</f>
        <v>83150000</v>
      </c>
    </row>
    <row r="49" spans="5:5" x14ac:dyDescent="0.3">
      <c r="E49" s="31"/>
    </row>
  </sheetData>
  <mergeCells count="14">
    <mergeCell ref="D9:L9"/>
    <mergeCell ref="D10:L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47" xr:uid="{D116E7AA-0030-4DA3-AC9E-8B2C34076519}">
      <formula1>25</formula1>
    </dataValidation>
    <dataValidation type="decimal" operator="lessThanOrEqual" allowBlank="1" showInputMessage="1" showErrorMessage="1" error="max. 15" sqref="G19:G47 H12:H13 G15:G16" xr:uid="{946BAD0B-978E-4C8A-9D70-E2046E13C1CF}">
      <formula1>15</formula1>
    </dataValidation>
    <dataValidation type="decimal" operator="lessThanOrEqual" allowBlank="1" showInputMessage="1" showErrorMessage="1" error="max. 5" sqref="J15:K47" xr:uid="{7A4E47AE-CFED-4CB0-9374-ECFE13029E78}">
      <formula1>5</formula1>
    </dataValidation>
    <dataValidation type="decimal" operator="lessThanOrEqual" allowBlank="1" showInputMessage="1" showErrorMessage="1" error="max. 10" sqref="H15:H47" xr:uid="{65A089DA-0AB5-41CB-BB18-D155CC378BD4}">
      <formula1>10</formula1>
    </dataValidation>
    <dataValidation type="decimal" operator="lessThanOrEqual" allowBlank="1" showInputMessage="1" showErrorMessage="1" error="max. 40" sqref="F15:F47" xr:uid="{F7DF2864-A06D-4936-8294-4BEA512D50B1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5BE1-042D-4E0A-ACA7-B5324FD774D0}">
  <dimension ref="A1:BW49"/>
  <sheetViews>
    <sheetView zoomScale="80" zoomScaleNormal="80" workbookViewId="0"/>
  </sheetViews>
  <sheetFormatPr defaultColWidth="9.109375" defaultRowHeight="12" x14ac:dyDescent="0.3"/>
  <cols>
    <col min="1" max="1" width="12.44140625" style="7" customWidth="1"/>
    <col min="2" max="2" width="30" style="7" bestFit="1" customWidth="1"/>
    <col min="3" max="3" width="43.5546875" style="7" customWidth="1"/>
    <col min="4" max="4" width="15.5546875" style="7" customWidth="1"/>
    <col min="5" max="5" width="15" style="7" customWidth="1"/>
    <col min="6" max="6" width="9.5546875" style="7" customWidth="1"/>
    <col min="7" max="12" width="9.44140625" style="7" customWidth="1"/>
    <col min="13" max="16384" width="9.109375" style="7"/>
  </cols>
  <sheetData>
    <row r="1" spans="1:75" ht="38.25" customHeight="1" x14ac:dyDescent="0.3">
      <c r="A1" s="6" t="s">
        <v>25</v>
      </c>
    </row>
    <row r="2" spans="1:75" ht="14.4" customHeight="1" x14ac:dyDescent="0.3">
      <c r="A2" s="13" t="s">
        <v>35</v>
      </c>
      <c r="D2" s="8" t="s">
        <v>22</v>
      </c>
    </row>
    <row r="3" spans="1:75" ht="14.4" customHeight="1" x14ac:dyDescent="0.3">
      <c r="A3" s="8" t="s">
        <v>33</v>
      </c>
      <c r="D3" s="7" t="s">
        <v>29</v>
      </c>
    </row>
    <row r="4" spans="1:75" ht="14.4" customHeight="1" x14ac:dyDescent="0.3">
      <c r="A4" s="8" t="s">
        <v>36</v>
      </c>
      <c r="D4" s="7" t="s">
        <v>30</v>
      </c>
    </row>
    <row r="5" spans="1:75" ht="14.4" customHeight="1" x14ac:dyDescent="0.3">
      <c r="A5" s="8" t="s">
        <v>28</v>
      </c>
      <c r="D5" s="7" t="s">
        <v>31</v>
      </c>
    </row>
    <row r="6" spans="1:75" ht="14.4" customHeight="1" x14ac:dyDescent="0.3">
      <c r="A6" s="7" t="s">
        <v>37</v>
      </c>
      <c r="D6" s="7" t="s">
        <v>32</v>
      </c>
    </row>
    <row r="7" spans="1:75" ht="14.4" customHeight="1" x14ac:dyDescent="0.3">
      <c r="A7" s="11" t="s">
        <v>34</v>
      </c>
    </row>
    <row r="8" spans="1:75" ht="14.4" customHeight="1" x14ac:dyDescent="0.3">
      <c r="D8" s="8" t="s">
        <v>23</v>
      </c>
    </row>
    <row r="9" spans="1:75" ht="59.4" customHeight="1" x14ac:dyDescent="0.3">
      <c r="D9" s="39" t="s">
        <v>26</v>
      </c>
      <c r="E9" s="39"/>
      <c r="F9" s="39"/>
      <c r="G9" s="39"/>
      <c r="H9" s="39"/>
      <c r="I9" s="39"/>
      <c r="J9" s="39"/>
      <c r="K9" s="39"/>
      <c r="L9" s="39"/>
    </row>
    <row r="10" spans="1:75" ht="49.8" customHeight="1" x14ac:dyDescent="0.3">
      <c r="A10" s="8"/>
      <c r="D10" s="39" t="s">
        <v>27</v>
      </c>
      <c r="E10" s="39"/>
      <c r="F10" s="39"/>
      <c r="G10" s="39"/>
      <c r="H10" s="39"/>
      <c r="I10" s="39"/>
      <c r="J10" s="39"/>
      <c r="K10" s="39"/>
      <c r="L10" s="39"/>
    </row>
    <row r="11" spans="1:75" ht="12.6" customHeight="1" x14ac:dyDescent="0.3">
      <c r="A11" s="8"/>
    </row>
    <row r="12" spans="1:75" ht="26.4" customHeight="1" x14ac:dyDescent="0.3">
      <c r="A12" s="40" t="s">
        <v>0</v>
      </c>
      <c r="B12" s="40" t="s">
        <v>1</v>
      </c>
      <c r="C12" s="40" t="s">
        <v>17</v>
      </c>
      <c r="D12" s="40" t="s">
        <v>12</v>
      </c>
      <c r="E12" s="41" t="s">
        <v>2</v>
      </c>
      <c r="F12" s="40" t="s">
        <v>14</v>
      </c>
      <c r="G12" s="40" t="s">
        <v>38</v>
      </c>
      <c r="H12" s="40" t="s">
        <v>13</v>
      </c>
      <c r="I12" s="40" t="s">
        <v>39</v>
      </c>
      <c r="J12" s="40" t="s">
        <v>40</v>
      </c>
      <c r="K12" s="40" t="s">
        <v>41</v>
      </c>
      <c r="L12" s="40" t="s">
        <v>3</v>
      </c>
    </row>
    <row r="13" spans="1:75" ht="59.4" customHeight="1" x14ac:dyDescent="0.3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</row>
    <row r="14" spans="1:75" ht="29.1" customHeight="1" x14ac:dyDescent="0.3">
      <c r="A14" s="40"/>
      <c r="B14" s="40"/>
      <c r="C14" s="40"/>
      <c r="D14" s="40"/>
      <c r="E14" s="41"/>
      <c r="F14" s="14" t="s">
        <v>24</v>
      </c>
      <c r="G14" s="14" t="s">
        <v>19</v>
      </c>
      <c r="H14" s="14" t="s">
        <v>21</v>
      </c>
      <c r="I14" s="14" t="s">
        <v>42</v>
      </c>
      <c r="J14" s="14" t="s">
        <v>20</v>
      </c>
      <c r="K14" s="14" t="s">
        <v>20</v>
      </c>
      <c r="L14" s="14"/>
    </row>
    <row r="15" spans="1:75" s="9" customFormat="1" ht="12.75" customHeight="1" x14ac:dyDescent="0.2">
      <c r="A15" s="15" t="s">
        <v>109</v>
      </c>
      <c r="B15" s="15" t="s">
        <v>43</v>
      </c>
      <c r="C15" s="15" t="s">
        <v>60</v>
      </c>
      <c r="D15" s="16">
        <v>2955000</v>
      </c>
      <c r="E15" s="16">
        <v>900000</v>
      </c>
      <c r="F15" s="17">
        <v>36</v>
      </c>
      <c r="G15" s="17">
        <v>12</v>
      </c>
      <c r="H15" s="17">
        <v>6</v>
      </c>
      <c r="I15" s="17">
        <v>22</v>
      </c>
      <c r="J15" s="17">
        <v>0</v>
      </c>
      <c r="K15" s="17">
        <v>5</v>
      </c>
      <c r="L15" s="17">
        <f>SUM(F15:K15)</f>
        <v>81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</row>
    <row r="16" spans="1:75" s="9" customFormat="1" ht="12.75" customHeight="1" x14ac:dyDescent="0.2">
      <c r="A16" s="15" t="s">
        <v>110</v>
      </c>
      <c r="B16" s="15" t="s">
        <v>44</v>
      </c>
      <c r="C16" s="15" t="s">
        <v>61</v>
      </c>
      <c r="D16" s="16">
        <v>23118596</v>
      </c>
      <c r="E16" s="16">
        <v>2500000</v>
      </c>
      <c r="F16" s="17">
        <v>33</v>
      </c>
      <c r="G16" s="17">
        <v>12</v>
      </c>
      <c r="H16" s="17">
        <v>8</v>
      </c>
      <c r="I16" s="17">
        <v>17</v>
      </c>
      <c r="J16" s="17">
        <v>3</v>
      </c>
      <c r="K16" s="17">
        <v>5</v>
      </c>
      <c r="L16" s="17">
        <f t="shared" ref="L16:L47" si="0">SUM(F16:K16)</f>
        <v>78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</row>
    <row r="17" spans="1:75" s="9" customFormat="1" ht="12.75" customHeight="1" x14ac:dyDescent="0.2">
      <c r="A17" s="15" t="s">
        <v>111</v>
      </c>
      <c r="B17" s="15" t="s">
        <v>45</v>
      </c>
      <c r="C17" s="15" t="s">
        <v>62</v>
      </c>
      <c r="D17" s="16">
        <v>24300000</v>
      </c>
      <c r="E17" s="16">
        <v>3500000</v>
      </c>
      <c r="F17" s="17">
        <v>30</v>
      </c>
      <c r="G17" s="30">
        <v>11</v>
      </c>
      <c r="H17" s="17">
        <v>7</v>
      </c>
      <c r="I17" s="17">
        <v>21</v>
      </c>
      <c r="J17" s="17">
        <v>4</v>
      </c>
      <c r="K17" s="17">
        <v>5</v>
      </c>
      <c r="L17" s="17">
        <f t="shared" si="0"/>
        <v>78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</row>
    <row r="18" spans="1:75" s="9" customFormat="1" ht="12.75" customHeight="1" x14ac:dyDescent="0.2">
      <c r="A18" s="15" t="s">
        <v>112</v>
      </c>
      <c r="B18" s="15" t="s">
        <v>46</v>
      </c>
      <c r="C18" s="15" t="s">
        <v>63</v>
      </c>
      <c r="D18" s="18">
        <v>19228220</v>
      </c>
      <c r="E18" s="16">
        <v>3570000</v>
      </c>
      <c r="F18" s="17">
        <v>32</v>
      </c>
      <c r="G18" s="30">
        <v>12</v>
      </c>
      <c r="H18" s="17">
        <v>8</v>
      </c>
      <c r="I18" s="17">
        <v>21</v>
      </c>
      <c r="J18" s="17">
        <v>1</v>
      </c>
      <c r="K18" s="17">
        <v>5</v>
      </c>
      <c r="L18" s="17">
        <f t="shared" si="0"/>
        <v>79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 s="9" customFormat="1" ht="12.75" customHeight="1" x14ac:dyDescent="0.2">
      <c r="A19" s="15" t="s">
        <v>113</v>
      </c>
      <c r="B19" s="15" t="s">
        <v>47</v>
      </c>
      <c r="C19" s="15" t="s">
        <v>64</v>
      </c>
      <c r="D19" s="16">
        <v>14156498</v>
      </c>
      <c r="E19" s="16">
        <v>2600000</v>
      </c>
      <c r="F19" s="17">
        <v>37</v>
      </c>
      <c r="G19" s="17">
        <v>14</v>
      </c>
      <c r="H19" s="17">
        <v>9</v>
      </c>
      <c r="I19" s="17">
        <v>20</v>
      </c>
      <c r="J19" s="17">
        <v>5</v>
      </c>
      <c r="K19" s="17">
        <v>4</v>
      </c>
      <c r="L19" s="17">
        <f t="shared" si="0"/>
        <v>89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</row>
    <row r="20" spans="1:75" s="9" customFormat="1" x14ac:dyDescent="0.2">
      <c r="A20" s="15" t="s">
        <v>114</v>
      </c>
      <c r="B20" s="15" t="s">
        <v>47</v>
      </c>
      <c r="C20" s="15" t="s">
        <v>65</v>
      </c>
      <c r="D20" s="16">
        <v>8046000</v>
      </c>
      <c r="E20" s="16">
        <v>1400000</v>
      </c>
      <c r="F20" s="17">
        <v>30</v>
      </c>
      <c r="G20" s="17">
        <v>13</v>
      </c>
      <c r="H20" s="17">
        <v>8</v>
      </c>
      <c r="I20" s="17">
        <v>20</v>
      </c>
      <c r="J20" s="17">
        <v>5</v>
      </c>
      <c r="K20" s="17">
        <v>4</v>
      </c>
      <c r="L20" s="17">
        <f t="shared" si="0"/>
        <v>80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s="9" customFormat="1" ht="12.75" customHeight="1" x14ac:dyDescent="0.2">
      <c r="A21" s="15" t="s">
        <v>115</v>
      </c>
      <c r="B21" s="15" t="s">
        <v>48</v>
      </c>
      <c r="C21" s="15" t="s">
        <v>66</v>
      </c>
      <c r="D21" s="16">
        <v>21526000</v>
      </c>
      <c r="E21" s="16">
        <v>2600000</v>
      </c>
      <c r="F21" s="17">
        <v>27</v>
      </c>
      <c r="G21" s="17">
        <v>11</v>
      </c>
      <c r="H21" s="17">
        <v>7</v>
      </c>
      <c r="I21" s="17">
        <v>20</v>
      </c>
      <c r="J21" s="17">
        <v>2</v>
      </c>
      <c r="K21" s="17">
        <v>5</v>
      </c>
      <c r="L21" s="17">
        <f t="shared" si="0"/>
        <v>72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s="9" customFormat="1" ht="12.75" customHeight="1" x14ac:dyDescent="0.2">
      <c r="A22" s="15" t="s">
        <v>116</v>
      </c>
      <c r="B22" s="15" t="s">
        <v>49</v>
      </c>
      <c r="C22" s="15" t="s">
        <v>67</v>
      </c>
      <c r="D22" s="16">
        <v>88739417</v>
      </c>
      <c r="E22" s="16">
        <v>2450000</v>
      </c>
      <c r="F22" s="17">
        <v>26</v>
      </c>
      <c r="G22" s="17">
        <v>11</v>
      </c>
      <c r="H22" s="17">
        <v>8</v>
      </c>
      <c r="I22" s="17">
        <v>16</v>
      </c>
      <c r="J22" s="17">
        <v>5</v>
      </c>
      <c r="K22" s="17">
        <v>5</v>
      </c>
      <c r="L22" s="17">
        <f t="shared" si="0"/>
        <v>71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s="9" customFormat="1" ht="13.5" customHeight="1" x14ac:dyDescent="0.2">
      <c r="A23" s="15" t="s">
        <v>117</v>
      </c>
      <c r="B23" s="15" t="s">
        <v>50</v>
      </c>
      <c r="C23" s="15" t="s">
        <v>68</v>
      </c>
      <c r="D23" s="16">
        <v>5809780</v>
      </c>
      <c r="E23" s="16">
        <v>820000</v>
      </c>
      <c r="F23" s="17">
        <v>36</v>
      </c>
      <c r="G23" s="17">
        <v>13</v>
      </c>
      <c r="H23" s="17">
        <v>7</v>
      </c>
      <c r="I23" s="17">
        <v>22</v>
      </c>
      <c r="J23" s="17">
        <v>0</v>
      </c>
      <c r="K23" s="17">
        <v>5</v>
      </c>
      <c r="L23" s="17">
        <f t="shared" si="0"/>
        <v>83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9" customFormat="1" ht="12.75" customHeight="1" x14ac:dyDescent="0.2">
      <c r="A24" s="15" t="s">
        <v>118</v>
      </c>
      <c r="B24" s="15" t="s">
        <v>49</v>
      </c>
      <c r="C24" s="15" t="s">
        <v>69</v>
      </c>
      <c r="D24" s="16">
        <v>59117834</v>
      </c>
      <c r="E24" s="16">
        <v>4000000</v>
      </c>
      <c r="F24" s="17">
        <v>40</v>
      </c>
      <c r="G24" s="17">
        <v>15</v>
      </c>
      <c r="H24" s="17">
        <v>10</v>
      </c>
      <c r="I24" s="17">
        <v>24</v>
      </c>
      <c r="J24" s="17">
        <v>5</v>
      </c>
      <c r="K24" s="17">
        <v>4</v>
      </c>
      <c r="L24" s="17">
        <f t="shared" si="0"/>
        <v>98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spans="1:75" s="9" customFormat="1" ht="12.75" customHeight="1" x14ac:dyDescent="0.2">
      <c r="A25" s="15" t="s">
        <v>119</v>
      </c>
      <c r="B25" s="15" t="s">
        <v>51</v>
      </c>
      <c r="C25" s="15" t="s">
        <v>70</v>
      </c>
      <c r="D25" s="16">
        <v>5312117</v>
      </c>
      <c r="E25" s="16">
        <v>1900000</v>
      </c>
      <c r="F25" s="17">
        <v>22</v>
      </c>
      <c r="G25" s="17">
        <v>9</v>
      </c>
      <c r="H25" s="17">
        <v>7</v>
      </c>
      <c r="I25" s="17">
        <v>20</v>
      </c>
      <c r="J25" s="17">
        <v>1</v>
      </c>
      <c r="K25" s="17">
        <v>5</v>
      </c>
      <c r="L25" s="17">
        <f t="shared" si="0"/>
        <v>64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s="9" customFormat="1" ht="12.75" customHeight="1" x14ac:dyDescent="0.2">
      <c r="A26" s="15" t="s">
        <v>120</v>
      </c>
      <c r="B26" s="15" t="s">
        <v>52</v>
      </c>
      <c r="C26" s="15" t="s">
        <v>71</v>
      </c>
      <c r="D26" s="16">
        <v>57500000</v>
      </c>
      <c r="E26" s="16">
        <v>2900000</v>
      </c>
      <c r="F26" s="17">
        <v>30</v>
      </c>
      <c r="G26" s="17">
        <v>10</v>
      </c>
      <c r="H26" s="17">
        <v>7</v>
      </c>
      <c r="I26" s="17">
        <v>15</v>
      </c>
      <c r="J26" s="17">
        <v>2</v>
      </c>
      <c r="K26" s="17">
        <v>5</v>
      </c>
      <c r="L26" s="17">
        <f t="shared" si="0"/>
        <v>69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5" s="9" customFormat="1" ht="12.75" customHeight="1" x14ac:dyDescent="0.2">
      <c r="A27" s="15" t="s">
        <v>121</v>
      </c>
      <c r="B27" s="15" t="s">
        <v>53</v>
      </c>
      <c r="C27" s="15" t="s">
        <v>72</v>
      </c>
      <c r="D27" s="16">
        <v>55144250</v>
      </c>
      <c r="E27" s="16">
        <v>4800000</v>
      </c>
      <c r="F27" s="17">
        <v>28</v>
      </c>
      <c r="G27" s="17">
        <v>10</v>
      </c>
      <c r="H27" s="17">
        <v>7</v>
      </c>
      <c r="I27" s="17">
        <v>17</v>
      </c>
      <c r="J27" s="17">
        <v>4</v>
      </c>
      <c r="K27" s="17">
        <v>4</v>
      </c>
      <c r="L27" s="17">
        <f t="shared" si="0"/>
        <v>70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s="9" customFormat="1" x14ac:dyDescent="0.2">
      <c r="A28" s="15" t="s">
        <v>122</v>
      </c>
      <c r="B28" s="15" t="s">
        <v>54</v>
      </c>
      <c r="C28" s="15" t="s">
        <v>73</v>
      </c>
      <c r="D28" s="16">
        <v>7086919</v>
      </c>
      <c r="E28" s="16">
        <v>2400000</v>
      </c>
      <c r="F28" s="17">
        <v>37</v>
      </c>
      <c r="G28" s="17">
        <v>13</v>
      </c>
      <c r="H28" s="17">
        <v>9</v>
      </c>
      <c r="I28" s="17">
        <v>22</v>
      </c>
      <c r="J28" s="17">
        <v>5</v>
      </c>
      <c r="K28" s="17">
        <v>5</v>
      </c>
      <c r="L28" s="17">
        <f t="shared" si="0"/>
        <v>91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s="9" customFormat="1" ht="12.75" customHeight="1" x14ac:dyDescent="0.2">
      <c r="A29" s="15" t="s">
        <v>123</v>
      </c>
      <c r="B29" s="15" t="s">
        <v>55</v>
      </c>
      <c r="C29" s="15" t="s">
        <v>74</v>
      </c>
      <c r="D29" s="16">
        <v>25372577</v>
      </c>
      <c r="E29" s="16">
        <v>3500000</v>
      </c>
      <c r="F29" s="17">
        <v>30</v>
      </c>
      <c r="G29" s="17">
        <v>10</v>
      </c>
      <c r="H29" s="17">
        <v>8</v>
      </c>
      <c r="I29" s="17">
        <v>20</v>
      </c>
      <c r="J29" s="17">
        <v>5</v>
      </c>
      <c r="K29" s="17">
        <v>5</v>
      </c>
      <c r="L29" s="17">
        <f t="shared" si="0"/>
        <v>78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9" customFormat="1" ht="12.75" customHeight="1" x14ac:dyDescent="0.2">
      <c r="A30" s="15" t="s">
        <v>124</v>
      </c>
      <c r="B30" s="15" t="s">
        <v>56</v>
      </c>
      <c r="C30" s="15" t="s">
        <v>75</v>
      </c>
      <c r="D30" s="16">
        <v>11267673</v>
      </c>
      <c r="E30" s="16">
        <v>2700000</v>
      </c>
      <c r="F30" s="17">
        <v>38</v>
      </c>
      <c r="G30" s="17">
        <v>13</v>
      </c>
      <c r="H30" s="17">
        <v>8</v>
      </c>
      <c r="I30" s="17">
        <v>15</v>
      </c>
      <c r="J30" s="17">
        <v>2</v>
      </c>
      <c r="K30" s="17">
        <v>4</v>
      </c>
      <c r="L30" s="17">
        <f t="shared" si="0"/>
        <v>80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5" s="9" customFormat="1" ht="12.75" customHeight="1" x14ac:dyDescent="0.2">
      <c r="A31" s="15" t="s">
        <v>125</v>
      </c>
      <c r="B31" s="15" t="s">
        <v>57</v>
      </c>
      <c r="C31" s="15" t="s">
        <v>76</v>
      </c>
      <c r="D31" s="19">
        <v>112325659</v>
      </c>
      <c r="E31" s="16">
        <v>4000000</v>
      </c>
      <c r="F31" s="17">
        <v>26</v>
      </c>
      <c r="G31" s="17">
        <v>10</v>
      </c>
      <c r="H31" s="17">
        <v>9</v>
      </c>
      <c r="I31" s="17">
        <v>15</v>
      </c>
      <c r="J31" s="17">
        <v>4</v>
      </c>
      <c r="K31" s="17">
        <v>5</v>
      </c>
      <c r="L31" s="17">
        <f t="shared" si="0"/>
        <v>69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1:75" s="9" customFormat="1" ht="12.75" customHeight="1" x14ac:dyDescent="0.2">
      <c r="A32" s="15" t="s">
        <v>126</v>
      </c>
      <c r="B32" s="15" t="s">
        <v>58</v>
      </c>
      <c r="C32" s="15" t="s">
        <v>77</v>
      </c>
      <c r="D32" s="19">
        <v>6187000</v>
      </c>
      <c r="E32" s="16">
        <v>2000000</v>
      </c>
      <c r="F32" s="17">
        <v>37</v>
      </c>
      <c r="G32" s="17">
        <v>14</v>
      </c>
      <c r="H32" s="17">
        <v>6</v>
      </c>
      <c r="I32" s="17">
        <v>19</v>
      </c>
      <c r="J32" s="17">
        <v>0</v>
      </c>
      <c r="K32" s="17">
        <v>5</v>
      </c>
      <c r="L32" s="17">
        <f t="shared" si="0"/>
        <v>81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1:75" s="9" customFormat="1" ht="11.25" customHeight="1" x14ac:dyDescent="0.2">
      <c r="A33" s="15" t="s">
        <v>127</v>
      </c>
      <c r="B33" s="15" t="s">
        <v>59</v>
      </c>
      <c r="C33" s="15" t="s">
        <v>78</v>
      </c>
      <c r="D33" s="19">
        <v>11773100</v>
      </c>
      <c r="E33" s="16">
        <v>2750000</v>
      </c>
      <c r="F33" s="17">
        <v>38</v>
      </c>
      <c r="G33" s="17">
        <v>14</v>
      </c>
      <c r="H33" s="17">
        <v>7</v>
      </c>
      <c r="I33" s="17">
        <v>24</v>
      </c>
      <c r="J33" s="17">
        <v>5</v>
      </c>
      <c r="K33" s="17">
        <v>5</v>
      </c>
      <c r="L33" s="17">
        <f t="shared" si="0"/>
        <v>93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1:75" s="9" customFormat="1" ht="12.75" customHeight="1" x14ac:dyDescent="0.2">
      <c r="A34" s="15" t="s">
        <v>128</v>
      </c>
      <c r="B34" s="15" t="s">
        <v>79</v>
      </c>
      <c r="C34" s="15" t="s">
        <v>80</v>
      </c>
      <c r="D34" s="19">
        <v>39032500</v>
      </c>
      <c r="E34" s="16">
        <v>2700000</v>
      </c>
      <c r="F34" s="17">
        <v>22</v>
      </c>
      <c r="G34" s="17">
        <v>10</v>
      </c>
      <c r="H34" s="17">
        <v>7</v>
      </c>
      <c r="I34" s="17">
        <v>19</v>
      </c>
      <c r="J34" s="17">
        <v>2</v>
      </c>
      <c r="K34" s="17">
        <v>5</v>
      </c>
      <c r="L34" s="17">
        <f t="shared" si="0"/>
        <v>65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5" s="9" customFormat="1" ht="12.75" customHeight="1" x14ac:dyDescent="0.2">
      <c r="A35" s="15" t="s">
        <v>129</v>
      </c>
      <c r="B35" s="15" t="s">
        <v>81</v>
      </c>
      <c r="C35" s="15" t="s">
        <v>82</v>
      </c>
      <c r="D35" s="19">
        <v>3204350</v>
      </c>
      <c r="E35" s="16">
        <v>650000</v>
      </c>
      <c r="F35" s="17">
        <v>25</v>
      </c>
      <c r="G35" s="17">
        <v>12</v>
      </c>
      <c r="H35" s="17">
        <v>6</v>
      </c>
      <c r="I35" s="17">
        <v>19</v>
      </c>
      <c r="J35" s="17">
        <v>0</v>
      </c>
      <c r="K35" s="17">
        <v>3</v>
      </c>
      <c r="L35" s="17">
        <f t="shared" si="0"/>
        <v>65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5" s="9" customFormat="1" ht="12.75" customHeight="1" x14ac:dyDescent="0.2">
      <c r="A36" s="15" t="s">
        <v>130</v>
      </c>
      <c r="B36" s="15" t="s">
        <v>83</v>
      </c>
      <c r="C36" s="15" t="s">
        <v>84</v>
      </c>
      <c r="D36" s="19">
        <v>62899545</v>
      </c>
      <c r="E36" s="20" t="s">
        <v>104</v>
      </c>
      <c r="F36" s="17">
        <v>38</v>
      </c>
      <c r="G36" s="17">
        <v>12</v>
      </c>
      <c r="H36" s="17">
        <v>7</v>
      </c>
      <c r="I36" s="17">
        <v>19</v>
      </c>
      <c r="J36" s="17">
        <v>1</v>
      </c>
      <c r="K36" s="17">
        <v>5</v>
      </c>
      <c r="L36" s="17">
        <f t="shared" si="0"/>
        <v>82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1:75" s="9" customFormat="1" ht="12.75" customHeight="1" x14ac:dyDescent="0.2">
      <c r="A37" s="15" t="s">
        <v>131</v>
      </c>
      <c r="B37" s="15" t="s">
        <v>85</v>
      </c>
      <c r="C37" s="15" t="s">
        <v>86</v>
      </c>
      <c r="D37" s="19">
        <v>21725000</v>
      </c>
      <c r="E37" s="16">
        <v>2600000</v>
      </c>
      <c r="F37" s="17">
        <v>26</v>
      </c>
      <c r="G37" s="17">
        <v>9</v>
      </c>
      <c r="H37" s="17">
        <v>7</v>
      </c>
      <c r="I37" s="17">
        <v>17</v>
      </c>
      <c r="J37" s="17">
        <v>2</v>
      </c>
      <c r="K37" s="17">
        <v>5</v>
      </c>
      <c r="L37" s="17">
        <f t="shared" si="0"/>
        <v>66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spans="1:75" s="9" customFormat="1" ht="12.75" customHeight="1" x14ac:dyDescent="0.2">
      <c r="A38" s="15" t="s">
        <v>132</v>
      </c>
      <c r="B38" s="15" t="s">
        <v>55</v>
      </c>
      <c r="C38" s="15" t="s">
        <v>87</v>
      </c>
      <c r="D38" s="19">
        <v>44291950</v>
      </c>
      <c r="E38" s="16">
        <v>4500000</v>
      </c>
      <c r="F38" s="17">
        <v>25</v>
      </c>
      <c r="G38" s="17">
        <v>10</v>
      </c>
      <c r="H38" s="17">
        <v>7</v>
      </c>
      <c r="I38" s="17">
        <v>18</v>
      </c>
      <c r="J38" s="17">
        <v>5</v>
      </c>
      <c r="K38" s="17">
        <v>4</v>
      </c>
      <c r="L38" s="17">
        <f t="shared" si="0"/>
        <v>69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5" s="9" customFormat="1" ht="12.75" customHeight="1" x14ac:dyDescent="0.2">
      <c r="A39" s="15" t="s">
        <v>133</v>
      </c>
      <c r="B39" s="15" t="s">
        <v>81</v>
      </c>
      <c r="C39" s="15" t="s">
        <v>88</v>
      </c>
      <c r="D39" s="19">
        <v>10959250</v>
      </c>
      <c r="E39" s="16">
        <v>1500000</v>
      </c>
      <c r="F39" s="17">
        <v>30</v>
      </c>
      <c r="G39" s="17">
        <v>11</v>
      </c>
      <c r="H39" s="17">
        <v>7</v>
      </c>
      <c r="I39" s="17">
        <v>19</v>
      </c>
      <c r="J39" s="17">
        <v>0</v>
      </c>
      <c r="K39" s="17">
        <v>5</v>
      </c>
      <c r="L39" s="17">
        <f t="shared" si="0"/>
        <v>72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75" s="9" customFormat="1" ht="12.75" customHeight="1" x14ac:dyDescent="0.2">
      <c r="A40" s="15" t="s">
        <v>134</v>
      </c>
      <c r="B40" s="15" t="s">
        <v>48</v>
      </c>
      <c r="C40" s="15" t="s">
        <v>89</v>
      </c>
      <c r="D40" s="16">
        <v>31157700</v>
      </c>
      <c r="E40" s="16">
        <v>2460000</v>
      </c>
      <c r="F40" s="17">
        <v>30</v>
      </c>
      <c r="G40" s="17">
        <v>12</v>
      </c>
      <c r="H40" s="17">
        <v>7</v>
      </c>
      <c r="I40" s="17">
        <v>20</v>
      </c>
      <c r="J40" s="17">
        <v>2</v>
      </c>
      <c r="K40" s="17">
        <v>5</v>
      </c>
      <c r="L40" s="17">
        <f t="shared" si="0"/>
        <v>76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75" s="9" customFormat="1" ht="12" customHeight="1" x14ac:dyDescent="0.2">
      <c r="A41" s="15" t="s">
        <v>135</v>
      </c>
      <c r="B41" s="15" t="s">
        <v>52</v>
      </c>
      <c r="C41" s="15" t="s">
        <v>90</v>
      </c>
      <c r="D41" s="19">
        <v>32539900</v>
      </c>
      <c r="E41" s="16">
        <v>2000000</v>
      </c>
      <c r="F41" s="17">
        <v>25</v>
      </c>
      <c r="G41" s="17">
        <v>11</v>
      </c>
      <c r="H41" s="17">
        <v>7</v>
      </c>
      <c r="I41" s="17">
        <v>20</v>
      </c>
      <c r="J41" s="17">
        <v>2</v>
      </c>
      <c r="K41" s="17">
        <v>5</v>
      </c>
      <c r="L41" s="17">
        <f t="shared" si="0"/>
        <v>70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75" s="9" customFormat="1" ht="12.75" customHeight="1" x14ac:dyDescent="0.2">
      <c r="A42" s="15" t="s">
        <v>136</v>
      </c>
      <c r="B42" s="15" t="s">
        <v>91</v>
      </c>
      <c r="C42" s="15" t="s">
        <v>92</v>
      </c>
      <c r="D42" s="16">
        <v>27399475</v>
      </c>
      <c r="E42" s="16">
        <v>3250000</v>
      </c>
      <c r="F42" s="17">
        <v>25</v>
      </c>
      <c r="G42" s="17">
        <v>10</v>
      </c>
      <c r="H42" s="17">
        <v>7</v>
      </c>
      <c r="I42" s="17">
        <v>18</v>
      </c>
      <c r="J42" s="17">
        <v>2</v>
      </c>
      <c r="K42" s="17">
        <v>4</v>
      </c>
      <c r="L42" s="17">
        <f t="shared" si="0"/>
        <v>66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spans="1:75" s="9" customFormat="1" ht="12.75" customHeight="1" x14ac:dyDescent="0.2">
      <c r="A43" s="15" t="s">
        <v>137</v>
      </c>
      <c r="B43" s="15" t="s">
        <v>93</v>
      </c>
      <c r="C43" s="15" t="s">
        <v>94</v>
      </c>
      <c r="D43" s="19" t="s">
        <v>103</v>
      </c>
      <c r="E43" s="16">
        <v>2400000</v>
      </c>
      <c r="F43" s="17">
        <v>38</v>
      </c>
      <c r="G43" s="17">
        <v>15</v>
      </c>
      <c r="H43" s="17">
        <v>9</v>
      </c>
      <c r="I43" s="17">
        <v>23</v>
      </c>
      <c r="J43" s="17">
        <v>5</v>
      </c>
      <c r="K43" s="17">
        <v>5</v>
      </c>
      <c r="L43" s="17">
        <f t="shared" si="0"/>
        <v>95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spans="1:75" s="9" customFormat="1" ht="12.75" customHeight="1" x14ac:dyDescent="0.2">
      <c r="A44" s="15" t="s">
        <v>138</v>
      </c>
      <c r="B44" s="15" t="s">
        <v>95</v>
      </c>
      <c r="C44" s="15" t="s">
        <v>96</v>
      </c>
      <c r="D44" s="16">
        <v>34476300</v>
      </c>
      <c r="E44" s="16">
        <v>4000000</v>
      </c>
      <c r="F44" s="17">
        <v>26</v>
      </c>
      <c r="G44" s="17">
        <v>10</v>
      </c>
      <c r="H44" s="17">
        <v>7</v>
      </c>
      <c r="I44" s="17">
        <v>20</v>
      </c>
      <c r="J44" s="17">
        <v>2</v>
      </c>
      <c r="K44" s="17">
        <v>5</v>
      </c>
      <c r="L44" s="17">
        <f t="shared" si="0"/>
        <v>70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spans="1:75" s="9" customFormat="1" ht="12.75" customHeight="1" x14ac:dyDescent="0.2">
      <c r="A45" s="15" t="s">
        <v>139</v>
      </c>
      <c r="B45" s="15" t="s">
        <v>97</v>
      </c>
      <c r="C45" s="15" t="s">
        <v>98</v>
      </c>
      <c r="D45" s="16">
        <v>31625200</v>
      </c>
      <c r="E45" s="16">
        <v>3000000</v>
      </c>
      <c r="F45" s="17">
        <v>23</v>
      </c>
      <c r="G45" s="17">
        <v>10</v>
      </c>
      <c r="H45" s="17">
        <v>7</v>
      </c>
      <c r="I45" s="17">
        <v>19</v>
      </c>
      <c r="J45" s="17">
        <v>2</v>
      </c>
      <c r="K45" s="17">
        <v>5</v>
      </c>
      <c r="L45" s="17">
        <f t="shared" si="0"/>
        <v>66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spans="1:75" s="9" customFormat="1" ht="12.75" customHeight="1" x14ac:dyDescent="0.2">
      <c r="A46" s="15" t="s">
        <v>140</v>
      </c>
      <c r="B46" s="15" t="s">
        <v>99</v>
      </c>
      <c r="C46" s="15" t="s">
        <v>100</v>
      </c>
      <c r="D46" s="16">
        <v>14987500</v>
      </c>
      <c r="E46" s="16">
        <v>2300000</v>
      </c>
      <c r="F46" s="17">
        <v>22</v>
      </c>
      <c r="G46" s="17">
        <v>10</v>
      </c>
      <c r="H46" s="17">
        <v>7</v>
      </c>
      <c r="I46" s="17">
        <v>15</v>
      </c>
      <c r="J46" s="17">
        <v>1</v>
      </c>
      <c r="K46" s="17">
        <v>5</v>
      </c>
      <c r="L46" s="17">
        <f t="shared" si="0"/>
        <v>60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spans="1:75" s="9" customFormat="1" ht="12.75" customHeight="1" x14ac:dyDescent="0.2">
      <c r="A47" s="15" t="s">
        <v>141</v>
      </c>
      <c r="B47" s="15" t="s">
        <v>101</v>
      </c>
      <c r="C47" s="15" t="s">
        <v>102</v>
      </c>
      <c r="D47" s="16">
        <v>4988189</v>
      </c>
      <c r="E47" s="16">
        <v>500000</v>
      </c>
      <c r="F47" s="17">
        <v>30</v>
      </c>
      <c r="G47" s="17">
        <v>12</v>
      </c>
      <c r="H47" s="17">
        <v>8</v>
      </c>
      <c r="I47" s="17">
        <v>15</v>
      </c>
      <c r="J47" s="17">
        <v>2</v>
      </c>
      <c r="K47" s="17">
        <v>5</v>
      </c>
      <c r="L47" s="17">
        <f t="shared" si="0"/>
        <v>72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spans="1:75" x14ac:dyDescent="0.3">
      <c r="D48" s="12">
        <f>SUM(D15:D47)</f>
        <v>918253499</v>
      </c>
      <c r="E48" s="12">
        <f>SUM(E15:E47)</f>
        <v>83150000</v>
      </c>
    </row>
    <row r="49" spans="5:5" x14ac:dyDescent="0.3">
      <c r="E49" s="10"/>
    </row>
  </sheetData>
  <mergeCells count="14">
    <mergeCell ref="D9:L9"/>
    <mergeCell ref="D10:L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47" xr:uid="{31433519-7278-4B7D-B808-B0F51346289F}">
      <formula1>25</formula1>
    </dataValidation>
    <dataValidation type="decimal" operator="lessThanOrEqual" allowBlank="1" showInputMessage="1" showErrorMessage="1" error="max. 15" sqref="G19:G47 H12:H13 G15:G16" xr:uid="{2E3301E3-998F-43B3-9784-44FA991F1424}">
      <formula1>15</formula1>
    </dataValidation>
    <dataValidation type="decimal" operator="lessThanOrEqual" allowBlank="1" showInputMessage="1" showErrorMessage="1" error="max. 5" sqref="J15:K47" xr:uid="{3043CA08-808C-4D7D-8F28-CEFD1579F219}">
      <formula1>5</formula1>
    </dataValidation>
    <dataValidation type="decimal" operator="lessThanOrEqual" allowBlank="1" showInputMessage="1" showErrorMessage="1" error="max. 10" sqref="H15:H47" xr:uid="{855E1534-5160-4392-9AF0-27FD8D8F8A51}">
      <formula1>10</formula1>
    </dataValidation>
    <dataValidation type="decimal" operator="lessThanOrEqual" allowBlank="1" showInputMessage="1" showErrorMessage="1" error="max. 40" sqref="F15:F47" xr:uid="{972F42D3-A723-45DD-9069-E618F8AB1F32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846FF3-CD60-43E5-8482-E460344BEC91}"/>
</file>

<file path=customXml/itemProps2.xml><?xml version="1.0" encoding="utf-8"?>
<ds:datastoreItem xmlns:ds="http://schemas.openxmlformats.org/officeDocument/2006/customXml" ds:itemID="{C90EBE5C-A185-483A-B7E1-2366FA78E879}"/>
</file>

<file path=customXml/itemProps3.xml><?xml version="1.0" encoding="utf-8"?>
<ds:datastoreItem xmlns:ds="http://schemas.openxmlformats.org/officeDocument/2006/customXml" ds:itemID="{1624B966-FD5C-48FF-9173-86A5B6028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minority</vt:lpstr>
      <vt:lpstr>ČK</vt:lpstr>
      <vt:lpstr>HB</vt:lpstr>
      <vt:lpstr>JK</vt:lpstr>
      <vt:lpstr>LC</vt:lpstr>
      <vt:lpstr>MŠ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2022-12-07T10:38:24Z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