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2\2. jednání - běžné leden\"/>
    </mc:Choice>
  </mc:AlternateContent>
  <xr:revisionPtr revIDLastSave="0" documentId="8_{A9105490-FFEF-4716-B018-6E6E5DC173F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stivaly" sheetId="2" r:id="rId1"/>
    <sheet name="ČK" sheetId="4" r:id="rId2"/>
    <sheet name="HB" sheetId="5" r:id="rId3"/>
    <sheet name="JK" sheetId="6" r:id="rId4"/>
    <sheet name="LD" sheetId="7" r:id="rId5"/>
    <sheet name="LC" sheetId="8" r:id="rId6"/>
    <sheet name="MŠ" sheetId="9" r:id="rId7"/>
    <sheet name="NS" sheetId="10" r:id="rId8"/>
    <sheet name="OZ" sheetId="11" r:id="rId9"/>
    <sheet name="TCD" sheetId="3" r:id="rId10"/>
  </sheets>
  <definedNames>
    <definedName name="_xlnm.Print_Area" localSheetId="0">festivaly!$A$1:$Y$56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0" i="11" l="1"/>
  <c r="D50" i="11"/>
  <c r="Q49" i="11"/>
  <c r="Q48" i="11"/>
  <c r="Q47" i="11"/>
  <c r="Q46" i="11"/>
  <c r="Q45" i="11"/>
  <c r="Q44" i="11"/>
  <c r="Q43" i="11"/>
  <c r="Q42" i="11"/>
  <c r="Q41" i="11"/>
  <c r="Q40" i="11"/>
  <c r="Q39" i="11"/>
  <c r="Q38" i="11"/>
  <c r="Q37" i="11"/>
  <c r="Q36" i="11"/>
  <c r="Q35" i="11"/>
  <c r="Q34" i="11"/>
  <c r="Q33" i="11"/>
  <c r="Q32" i="11"/>
  <c r="Q31" i="11"/>
  <c r="Q30" i="11"/>
  <c r="Q29" i="11"/>
  <c r="Q28" i="11"/>
  <c r="Q27" i="11"/>
  <c r="Q26" i="11"/>
  <c r="Q25" i="11"/>
  <c r="Q24" i="11"/>
  <c r="Q23" i="11"/>
  <c r="Q22" i="11"/>
  <c r="Q21" i="11"/>
  <c r="Q20" i="11"/>
  <c r="Q19" i="11"/>
  <c r="Q18" i="11"/>
  <c r="Q17" i="11"/>
  <c r="E50" i="10"/>
  <c r="D50" i="10"/>
  <c r="Q49" i="10"/>
  <c r="Q48" i="10"/>
  <c r="Q47" i="10"/>
  <c r="Q46" i="10"/>
  <c r="Q45" i="10"/>
  <c r="Q44" i="10"/>
  <c r="Q43" i="10"/>
  <c r="Q42" i="10"/>
  <c r="Q41" i="10"/>
  <c r="Q40" i="10"/>
  <c r="Q39" i="10"/>
  <c r="Q38" i="10"/>
  <c r="Q37" i="10"/>
  <c r="Q36" i="10"/>
  <c r="Q35" i="10"/>
  <c r="Q34" i="10"/>
  <c r="Q33" i="10"/>
  <c r="Q32" i="10"/>
  <c r="Q31" i="10"/>
  <c r="Q30" i="10"/>
  <c r="Q29" i="10"/>
  <c r="Q28" i="10"/>
  <c r="Q27" i="10"/>
  <c r="Q26" i="10"/>
  <c r="Q25" i="10"/>
  <c r="Q24" i="10"/>
  <c r="Q23" i="10"/>
  <c r="Q22" i="10"/>
  <c r="Q21" i="10"/>
  <c r="Q20" i="10"/>
  <c r="Q19" i="10"/>
  <c r="Q18" i="10"/>
  <c r="Q17" i="10"/>
  <c r="E50" i="9"/>
  <c r="D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E50" i="8"/>
  <c r="D50" i="8"/>
  <c r="Q49" i="8"/>
  <c r="Q48" i="8"/>
  <c r="Q47" i="8"/>
  <c r="Q46" i="8"/>
  <c r="Q45" i="8"/>
  <c r="Q44" i="8"/>
  <c r="Q43" i="8"/>
  <c r="Q42" i="8"/>
  <c r="Q41" i="8"/>
  <c r="Q40" i="8"/>
  <c r="Q39" i="8"/>
  <c r="Q38" i="8"/>
  <c r="Q37" i="8"/>
  <c r="Q36" i="8"/>
  <c r="Q35" i="8"/>
  <c r="Q34" i="8"/>
  <c r="Q33" i="8"/>
  <c r="Q32" i="8"/>
  <c r="Q31" i="8"/>
  <c r="Q30" i="8"/>
  <c r="Q29" i="8"/>
  <c r="Q28" i="8"/>
  <c r="Q27" i="8"/>
  <c r="Q26" i="8"/>
  <c r="Q25" i="8"/>
  <c r="Q24" i="8"/>
  <c r="Q23" i="8"/>
  <c r="Q22" i="8"/>
  <c r="Q21" i="8"/>
  <c r="Q20" i="8"/>
  <c r="Q19" i="8"/>
  <c r="Q18" i="8"/>
  <c r="Q17" i="8"/>
  <c r="E50" i="7"/>
  <c r="D50" i="7"/>
  <c r="Q49" i="7"/>
  <c r="Q48" i="7"/>
  <c r="Q47" i="7"/>
  <c r="Q46" i="7"/>
  <c r="Q45" i="7"/>
  <c r="Q44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E50" i="6"/>
  <c r="D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E50" i="5"/>
  <c r="D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E50" i="4"/>
  <c r="D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E50" i="3"/>
  <c r="D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D50" i="2"/>
  <c r="E50" i="2"/>
  <c r="R50" i="2" l="1"/>
  <c r="R51" i="2" s="1"/>
</calcChain>
</file>

<file path=xl/sharedStrings.xml><?xml version="1.0" encoding="utf-8"?>
<sst xmlns="http://schemas.openxmlformats.org/spreadsheetml/2006/main" count="2977" uniqueCount="190">
  <si>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</si>
  <si>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</si>
  <si>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</si>
  <si>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</si>
  <si>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</si>
  <si>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</si>
  <si>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</si>
  <si>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</si>
  <si>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</si>
  <si>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</si>
  <si>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</si>
  <si>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</si>
  <si>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</si>
  <si>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</si>
  <si>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</si>
  <si>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</si>
  <si>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</si>
  <si>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</si>
  <si>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</si>
  <si>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</si>
  <si>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</si>
  <si>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</si>
  <si>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</si>
  <si>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</si>
  <si>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</si>
  <si>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</si>
  <si>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</si>
  <si>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</si>
  <si>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expert: první losované pořadí</t>
  </si>
  <si>
    <t>expert: druhé losované pořadí</t>
  </si>
  <si>
    <t>2. Podpora festivalů a přehlídek s výrazným dopadem na lokální filmovou kulturu</t>
  </si>
  <si>
    <r>
      <t xml:space="preserve">1. </t>
    </r>
    <r>
      <rPr>
        <sz val="9.5"/>
        <color theme="1"/>
        <rFont val="Arial"/>
        <family val="2"/>
        <charset val="238"/>
      </rPr>
      <t>Podpora festivalů a přehlídek jako alternativní distribuce</t>
    </r>
  </si>
  <si>
    <t>3. Podpora rozvoje kinematografie prostřednictvím industry programu</t>
  </si>
  <si>
    <t>Podpora je určena pro festivaly:</t>
  </si>
  <si>
    <t xml:space="preserve"> - s národním a mezinárodním významem.</t>
  </si>
  <si>
    <t xml:space="preserve"> - jejichž dramaturgie je postavena na širších základech, než je pouze výběr dle formálních kritérií jako země původu, autor nebo žánr.</t>
  </si>
  <si>
    <t xml:space="preserve"> - doplněné o odborné doprovodné programy (přednášky, workshopy, diskuze s autory či odborníky, master class, industry program apod.).</t>
  </si>
  <si>
    <t xml:space="preserve"> - s takovou programovou nabídkou, která není dostupná v běžné české distribuci.</t>
  </si>
  <si>
    <t xml:space="preserve">Dramaturgická a programová kvalita projektu </t>
  </si>
  <si>
    <t>Realizační strategie</t>
  </si>
  <si>
    <r>
      <t xml:space="preserve">Finanční alokace: </t>
    </r>
    <r>
      <rPr>
        <sz val="9.5"/>
        <rFont val="Arial"/>
        <family val="2"/>
        <charset val="238"/>
      </rPr>
      <t>27 000 000 Kč</t>
    </r>
  </si>
  <si>
    <r>
      <t>Dotační okruh:</t>
    </r>
    <r>
      <rPr>
        <sz val="9.5"/>
        <color theme="1"/>
        <rFont val="Arial"/>
        <family val="2"/>
        <charset val="238"/>
      </rPr>
      <t xml:space="preserve"> 9. filmový festival a přehlídka v oblasti kinematografie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</si>
  <si>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neinvestiční dotace</t>
    </r>
  </si>
  <si>
    <t>Filmové festivaly a přehlídky v roce 2022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</si>
  <si>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2022-9-1-5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</si>
  <si>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1. 10.-1. 11. 2021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</si>
  <si>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však do 31. ledna 2023</t>
    </r>
  </si>
  <si>
    <t>4900/2021</t>
  </si>
  <si>
    <t>4905/2021</t>
  </si>
  <si>
    <t>4908/2021</t>
  </si>
  <si>
    <t>4909/2022</t>
  </si>
  <si>
    <t>4910/2022</t>
  </si>
  <si>
    <t>4913/2022</t>
  </si>
  <si>
    <t>4917/2022</t>
  </si>
  <si>
    <t>4918/2022</t>
  </si>
  <si>
    <t>4926/2022</t>
  </si>
  <si>
    <t>4927/2022</t>
  </si>
  <si>
    <t>4928/2022</t>
  </si>
  <si>
    <t>4929/2022</t>
  </si>
  <si>
    <t>4930/2022</t>
  </si>
  <si>
    <t>4947/2022</t>
  </si>
  <si>
    <t>4948/2022</t>
  </si>
  <si>
    <t>4949/2022</t>
  </si>
  <si>
    <t>4950/2022</t>
  </si>
  <si>
    <t>4951/2022</t>
  </si>
  <si>
    <t>4952/2022</t>
  </si>
  <si>
    <t xml:space="preserve">4953/2022 </t>
  </si>
  <si>
    <t>4954/2022</t>
  </si>
  <si>
    <t>4955/2022</t>
  </si>
  <si>
    <t>4956/2022</t>
  </si>
  <si>
    <t>4957/2022</t>
  </si>
  <si>
    <t>4958/2022</t>
  </si>
  <si>
    <t>4959/2022</t>
  </si>
  <si>
    <t>4960/2022</t>
  </si>
  <si>
    <t>4961/2022</t>
  </si>
  <si>
    <t>4962/2022</t>
  </si>
  <si>
    <t>4963/2022</t>
  </si>
  <si>
    <t>4964/2022</t>
  </si>
  <si>
    <t>4965/2022</t>
  </si>
  <si>
    <t>4983/2022</t>
  </si>
  <si>
    <t>Mezinárodní filmový festival pro děti a mládež Juniorfest</t>
  </si>
  <si>
    <t>17. Pragueshorts Film Festival</t>
  </si>
  <si>
    <t>Slavonice Fest 2022</t>
  </si>
  <si>
    <t>24. ročník Mezinárodního festivalu dokumentárních filmů o lidských právech Jeden svět</t>
  </si>
  <si>
    <t>3. ročník festivalu dokumentárních filmů o XX. století Nezlomní a obětovaní</t>
  </si>
  <si>
    <t>Finále Plzeň</t>
  </si>
  <si>
    <t>29. Mezinárodní filmový festival Praha - FEBIOFEST 2022</t>
  </si>
  <si>
    <t>Mezinárodní festival outdoorových filmů - 20. ročník 2022</t>
  </si>
  <si>
    <t>Young Film Fest 2022</t>
  </si>
  <si>
    <t>29. Dny evropského filmu</t>
  </si>
  <si>
    <t>3KinoFest 2022 - soutěžní festival visegrádské kinematografie</t>
  </si>
  <si>
    <t>ANIFILM 2022, Mezinárodní festival animovaných filmů, Liberec</t>
  </si>
  <si>
    <t>Academia Film Olomouc 2022</t>
  </si>
  <si>
    <t>KRRR! 70MM FILM FEST KRNOV 2022</t>
  </si>
  <si>
    <t>ELBE DOCK 2022</t>
  </si>
  <si>
    <t>SCANDI 2022 – přehlídka severských filmů</t>
  </si>
  <si>
    <t>Malé oči 2022</t>
  </si>
  <si>
    <t>FAMUFEST 2022</t>
  </si>
  <si>
    <t>Serial Killer 2022 – festival televizních a online seriálů</t>
  </si>
  <si>
    <t>Cyklus filmových akcí “Bardzo fajný festival”</t>
  </si>
  <si>
    <t>Marienbad Film Festival, 7. ročník mezinárodního filmového festivalu v Mariánských Lázních</t>
  </si>
  <si>
    <t>14. MFF Ostrava Kamera Oko 2022</t>
  </si>
  <si>
    <t>PAF 2022 – Přehlídka filmové animace a současného umění</t>
  </si>
  <si>
    <t>International Road Movie Festival 2022</t>
  </si>
  <si>
    <t>23. queer filmový festival Mezipatra</t>
  </si>
  <si>
    <t>63. Mezinárodní filmový festival BRNO 16</t>
  </si>
  <si>
    <t>Filmový festival Třeboň</t>
  </si>
  <si>
    <t>COIFF-2</t>
  </si>
  <si>
    <t>48. Letní filmová škola Uherské Hradiště</t>
  </si>
  <si>
    <t>Be2Can 2022 – přehlídka festivalového filmu z Berlína, Benátek a Cannes</t>
  </si>
  <si>
    <t>26. Mezinárodní festival dokumentárních filmů Ji.hlava 2022</t>
  </si>
  <si>
    <t>62. ZLÍN Film Festival - Mezinárodní festival filmů pro děti a mládež</t>
  </si>
  <si>
    <t>22. Filmový festival Litoměřice</t>
  </si>
  <si>
    <t>JUNIORFEST, z.s.</t>
  </si>
  <si>
    <t>Film Servis Festival Karlovy Vary, a.s.</t>
  </si>
  <si>
    <t>Filmová a televizní společnost Tptal HelpArt T.H.A., s.r.o.</t>
  </si>
  <si>
    <t>Člověk v tísni, o.p.s.</t>
  </si>
  <si>
    <t>Muzeum paměti XX.století, z.s.</t>
  </si>
  <si>
    <t>Film Servis Plzeň s.r.o.</t>
  </si>
  <si>
    <t>Mezinárodní filmový festival Praha - FEBIOFEST, s.r.o.</t>
  </si>
  <si>
    <t>OUTDOOR FILMS s.r.o.</t>
  </si>
  <si>
    <t>krutón, z.s.</t>
  </si>
  <si>
    <t>EUROFILMFEST s.r.o.</t>
  </si>
  <si>
    <t>3Kino, z.s.</t>
  </si>
  <si>
    <t>Občanské sdružení pro podporu animovaného filmu z.s.</t>
  </si>
  <si>
    <t>Univerzita Palackého v Olomouci</t>
  </si>
  <si>
    <t>Městské informační a kulturní středísko Krnov p.o.</t>
  </si>
  <si>
    <t>bujón s.r.o.</t>
  </si>
  <si>
    <t>Film Europe s.r.o.</t>
  </si>
  <si>
    <t>Společnost pro podporu a rozvoj kina AERO z.s.</t>
  </si>
  <si>
    <t>Akademie múzických umění v Praze</t>
  </si>
  <si>
    <t xml:space="preserve">Telepunk s.r.o. </t>
  </si>
  <si>
    <t>Popular z.s.</t>
  </si>
  <si>
    <t>Marienbad Film z.s.</t>
  </si>
  <si>
    <t>Kamera Oko s.r.o.</t>
  </si>
  <si>
    <t>PAF, z.s.</t>
  </si>
  <si>
    <t>IRMF, z.s.</t>
  </si>
  <si>
    <t>Mezipatra z.s.</t>
  </si>
  <si>
    <t>TIC BRNO, p.o.</t>
  </si>
  <si>
    <t>Podpora kinematografie z.s.</t>
  </si>
  <si>
    <t>Coiff z.s.</t>
  </si>
  <si>
    <t>Asociace českých filmových klubů, z.s.</t>
  </si>
  <si>
    <t>DOC.DREAM services s.r.o.</t>
  </si>
  <si>
    <t>FILMFEST, s.r.o.</t>
  </si>
  <si>
    <t>Kinoklub Ostrov, z.s.</t>
  </si>
  <si>
    <t xml:space="preserve">13 000 000 </t>
  </si>
  <si>
    <t>2 341 000</t>
  </si>
  <si>
    <t>neinvestiční dotace</t>
  </si>
  <si>
    <t>ano</t>
  </si>
  <si>
    <t>ne</t>
  </si>
  <si>
    <t>Štrbová, Denisa</t>
  </si>
  <si>
    <t>Šír, Ondřej</t>
  </si>
  <si>
    <t>Prokopová, Alena</t>
  </si>
  <si>
    <t>Králík, Jiří</t>
  </si>
  <si>
    <t>Pechánková, Milica</t>
  </si>
  <si>
    <t>Kazík, Ondřej</t>
  </si>
  <si>
    <t>Cielová, Hana</t>
  </si>
  <si>
    <t>Gregor, Lukáš</t>
  </si>
  <si>
    <t>Vadocký Daniel</t>
  </si>
  <si>
    <t>Lovicarová, Lenka</t>
  </si>
  <si>
    <t>Korda, Jakub</t>
  </si>
  <si>
    <t>Slavík, Petr</t>
  </si>
  <si>
    <t>Hodoušková, Markéta</t>
  </si>
  <si>
    <t>Uhrík, Štefan</t>
  </si>
  <si>
    <t>Skopal, Pavel</t>
  </si>
  <si>
    <t>Kopecká Anna</t>
  </si>
  <si>
    <t>Šoba, Přemysl</t>
  </si>
  <si>
    <t>Aronová, Alice</t>
  </si>
  <si>
    <t>Klusáková, Veronika</t>
  </si>
  <si>
    <t>Lukeš, Jan</t>
  </si>
  <si>
    <t>Vopeláková Staníková Daniela</t>
  </si>
  <si>
    <t>Jílek, Jan</t>
  </si>
  <si>
    <t>Čeněk, David</t>
  </si>
  <si>
    <t>Voráč, Jiří</t>
  </si>
  <si>
    <t>Kamenický, Ondřej</t>
  </si>
  <si>
    <t>Čížkovská, Jana</t>
  </si>
  <si>
    <t>Lanšperková, Jitka</t>
  </si>
  <si>
    <t>Kuhrová, Veronika</t>
  </si>
  <si>
    <t>Vadocký, Daniel</t>
  </si>
  <si>
    <t>Vlček, Petr</t>
  </si>
  <si>
    <t>x</t>
  </si>
  <si>
    <t>65%</t>
  </si>
  <si>
    <t>75%</t>
  </si>
  <si>
    <t>80%</t>
  </si>
  <si>
    <t>55%</t>
  </si>
  <si>
    <t>70%</t>
  </si>
  <si>
    <t>50%</t>
  </si>
  <si>
    <t>60%</t>
  </si>
  <si>
    <t>31.12.2022</t>
  </si>
  <si>
    <t>k bodování se nepřihlíží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</si>
</sst>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9.5"/>
      <color indexed="8"/>
      <name val="Arial"/>
      <family val="2"/>
      <charset val="238"/>
    </font>
    <font>
      <sz val="9.5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B4B4B4"/>
      </left>
      <right/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rgb="FFB4B4B4"/>
      </bottom>
      <diagonal/>
    </border>
  </borders>
  <cellStyleXfs count="2">
    <xf numFmtId="0" fontId="0" fillId="0" borderId="0"/>
    <xf numFmtId="0" fontId="6" fillId="0" borderId="0"/>
  </cellStyleXfs>
  <cellXfs count="75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0" fontId="4" fillId="2" borderId="7" xfId="1" applyFont="1" applyFill="1" applyBorder="1"/>
    <xf numFmtId="0" fontId="4" fillId="2" borderId="7" xfId="1" applyFont="1" applyFill="1" applyBorder="1" applyAlignment="1">
      <alignment wrapText="1"/>
    </xf>
    <xf numFmtId="0" fontId="4" fillId="2" borderId="7" xfId="1" applyFont="1" applyFill="1" applyBorder="1" applyAlignment="1">
      <alignment horizontal="left"/>
    </xf>
    <xf numFmtId="0" fontId="4" fillId="2" borderId="7" xfId="1" applyFont="1" applyFill="1" applyBorder="1" applyAlignment="1">
      <alignment horizontal="left" wrapText="1"/>
    </xf>
    <xf numFmtId="0" fontId="4" fillId="0" borderId="0" xfId="0" applyFont="1"/>
    <xf numFmtId="0" fontId="7" fillId="2" borderId="7" xfId="1" applyFont="1" applyFill="1" applyBorder="1" applyAlignment="1">
      <alignment horizontal="left"/>
    </xf>
    <xf numFmtId="0" fontId="7" fillId="2" borderId="7" xfId="1" applyFont="1" applyFill="1" applyBorder="1"/>
    <xf numFmtId="0" fontId="8" fillId="0" borderId="0" xfId="0" applyFont="1"/>
    <xf numFmtId="3" fontId="7" fillId="2" borderId="7" xfId="1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3" fontId="7" fillId="2" borderId="7" xfId="1" applyNumberFormat="1" applyFont="1" applyFill="1" applyBorder="1"/>
    <xf numFmtId="0" fontId="4" fillId="2" borderId="7" xfId="1" applyFont="1" applyFill="1" applyBorder="1" applyAlignment="1">
      <alignment horizontal="right"/>
    </xf>
    <xf numFmtId="0" fontId="4" fillId="2" borderId="7" xfId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left" vertical="top" wrapText="1"/>
    </xf>
    <xf numFmtId="2" fontId="3" fillId="2" borderId="6" xfId="0" applyNumberFormat="1" applyFont="1" applyFill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left" vertical="top" wrapText="1"/>
    </xf>
    <xf numFmtId="0" fontId="8" fillId="0" borderId="7" xfId="0" applyFont="1" applyBorder="1"/>
    <xf numFmtId="0" fontId="7" fillId="2" borderId="0" xfId="1" applyFont="1" applyFill="1" applyBorder="1"/>
    <xf numFmtId="0" fontId="4" fillId="0" borderId="7" xfId="0" applyFont="1" applyBorder="1"/>
    <xf numFmtId="0" fontId="4" fillId="2" borderId="0" xfId="1" applyFont="1" applyFill="1" applyBorder="1"/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0" fontId="4" fillId="2" borderId="7" xfId="1" applyFont="1" applyFill="1" applyBorder="1"/>
    <xf numFmtId="0" fontId="4" fillId="2" borderId="7" xfId="1" applyFont="1" applyFill="1" applyBorder="1" applyAlignment="1">
      <alignment wrapText="1"/>
    </xf>
    <xf numFmtId="0" fontId="7" fillId="2" borderId="7" xfId="1" applyFont="1" applyFill="1" applyBorder="1" applyAlignment="1">
      <alignment horizontal="left"/>
    </xf>
    <xf numFmtId="0" fontId="7" fillId="2" borderId="7" xfId="1" applyFont="1" applyFill="1" applyBorder="1"/>
    <xf numFmtId="0" fontId="8" fillId="0" borderId="0" xfId="0" applyFont="1"/>
    <xf numFmtId="3" fontId="7" fillId="2" borderId="7" xfId="1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3" fontId="7" fillId="2" borderId="7" xfId="1" applyNumberFormat="1" applyFont="1" applyFill="1" applyBorder="1"/>
    <xf numFmtId="0" fontId="7" fillId="2" borderId="7" xfId="1" applyFont="1" applyFill="1" applyBorder="1" applyAlignment="1">
      <alignment horizontal="center"/>
    </xf>
    <xf numFmtId="9" fontId="7" fillId="2" borderId="7" xfId="1" applyNumberFormat="1" applyFont="1" applyFill="1" applyBorder="1" applyAlignment="1">
      <alignment horizontal="center"/>
    </xf>
    <xf numFmtId="14" fontId="7" fillId="2" borderId="7" xfId="1" applyNumberFormat="1" applyFont="1" applyFill="1" applyBorder="1" applyAlignment="1">
      <alignment horizontal="center"/>
    </xf>
    <xf numFmtId="0" fontId="4" fillId="2" borderId="7" xfId="1" applyFont="1" applyFill="1" applyBorder="1" applyAlignment="1">
      <alignment horizontal="right"/>
    </xf>
    <xf numFmtId="0" fontId="4" fillId="2" borderId="7" xfId="1" applyFont="1" applyFill="1" applyBorder="1" applyAlignment="1">
      <alignment horizontal="right" wrapText="1"/>
    </xf>
    <xf numFmtId="49" fontId="2" fillId="2" borderId="2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top"/>
    </xf>
    <xf numFmtId="49" fontId="2" fillId="2" borderId="5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</cellXfs>
  <cellStyles count="2">
    <cellStyle name="Normální" xfId="0" builtinId="0"/>
    <cellStyle name="Normální 3" xfId="1" xr:uid="{40CF9376-F947-4B78-A36E-F823AF1C0FA1}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51"/>
  <sheetViews>
    <sheetView tabSelected="1" zoomScale="78" zoomScaleNormal="78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8" width="14.44140625" style="2" customWidth="1"/>
    <col min="19" max="19" width="16.6640625" style="2" customWidth="1"/>
    <col min="20" max="20" width="10.33203125" style="2" customWidth="1"/>
    <col min="21" max="22" width="9.33203125" style="2" customWidth="1"/>
    <col min="23" max="23" width="10.33203125" style="2" customWidth="1"/>
    <col min="24" max="25" width="15.6640625" style="2" customWidth="1"/>
    <col min="26" max="16384" width="9.109375" style="2"/>
  </cols>
  <sheetData>
    <row r="1" spans="1:25" ht="38.25" customHeight="1" x14ac:dyDescent="0.3">
      <c r="A1" s="1" t="s">
        <v>43</v>
      </c>
    </row>
    <row r="2" spans="1:25" ht="12.6" x14ac:dyDescent="0.3">
      <c r="A2" s="4" t="s">
        <v>44</v>
      </c>
      <c r="D2" s="4" t="s">
        <v>21</v>
      </c>
    </row>
    <row r="3" spans="1:25" ht="12.6" x14ac:dyDescent="0.3">
      <c r="A3" s="4" t="s">
        <v>41</v>
      </c>
      <c r="D3" s="2" t="s">
        <v>31</v>
      </c>
    </row>
    <row r="4" spans="1:25" ht="12.6" x14ac:dyDescent="0.3">
      <c r="A4" s="4" t="s">
        <v>45</v>
      </c>
      <c r="D4" s="2" t="s">
        <v>30</v>
      </c>
    </row>
    <row r="5" spans="1:25" ht="12.6" x14ac:dyDescent="0.3">
      <c r="A5" s="4" t="s">
        <v>40</v>
      </c>
      <c r="D5" s="2" t="s">
        <v>32</v>
      </c>
    </row>
    <row r="6" spans="1:25" ht="12.6" x14ac:dyDescent="0.3">
      <c r="A6" s="4" t="s">
        <v>46</v>
      </c>
    </row>
    <row r="7" spans="1:25" ht="12.6" x14ac:dyDescent="0.3">
      <c r="A7" s="12" t="s">
        <v>42</v>
      </c>
      <c r="D7" s="4" t="s">
        <v>22</v>
      </c>
    </row>
    <row r="8" spans="1:25" x14ac:dyDescent="0.3">
      <c r="D8" s="2" t="s">
        <v>33</v>
      </c>
    </row>
    <row r="9" spans="1:25" x14ac:dyDescent="0.3">
      <c r="D9" s="2" t="s">
        <v>34</v>
      </c>
    </row>
    <row r="10" spans="1:25" x14ac:dyDescent="0.3">
      <c r="D10" s="2" t="s">
        <v>35</v>
      </c>
    </row>
    <row r="11" spans="1:25" x14ac:dyDescent="0.3">
      <c r="D11" s="2" t="s">
        <v>36</v>
      </c>
    </row>
    <row r="12" spans="1:25" x14ac:dyDescent="0.3">
      <c r="D12" s="2" t="s">
        <v>37</v>
      </c>
    </row>
    <row r="13" spans="1:25" ht="12.6" x14ac:dyDescent="0.3">
      <c r="A13" s="4"/>
    </row>
    <row r="14" spans="1:25" ht="26.4" customHeight="1" x14ac:dyDescent="0.3">
      <c r="A14" s="30" t="s">
        <v>0</v>
      </c>
      <c r="B14" s="30" t="s">
        <v>1</v>
      </c>
      <c r="C14" s="30" t="s">
        <v>16</v>
      </c>
      <c r="D14" s="30" t="s">
        <v>13</v>
      </c>
      <c r="E14" s="33" t="s">
        <v>2</v>
      </c>
      <c r="F14" s="30" t="s">
        <v>28</v>
      </c>
      <c r="G14" s="30"/>
      <c r="H14" s="30" t="s">
        <v>29</v>
      </c>
      <c r="I14" s="30"/>
      <c r="J14" s="30" t="s">
        <v>38</v>
      </c>
      <c r="K14" s="30" t="s">
        <v>14</v>
      </c>
      <c r="L14" s="30" t="s">
        <v>15</v>
      </c>
      <c r="M14" s="30" t="s">
        <v>26</v>
      </c>
      <c r="N14" s="30" t="s">
        <v>27</v>
      </c>
      <c r="O14" s="30" t="s">
        <v>39</v>
      </c>
      <c r="P14" s="30" t="s">
        <v>3</v>
      </c>
      <c r="Q14" s="30" t="s">
        <v>4</v>
      </c>
      <c r="R14" s="30" t="s">
        <v>5</v>
      </c>
      <c r="S14" s="30" t="s">
        <v>6</v>
      </c>
      <c r="T14" s="30" t="s">
        <v>7</v>
      </c>
      <c r="U14" s="30" t="s">
        <v>8</v>
      </c>
      <c r="V14" s="30" t="s">
        <v>9</v>
      </c>
      <c r="W14" s="30" t="s">
        <v>10</v>
      </c>
      <c r="X14" s="30" t="s">
        <v>11</v>
      </c>
      <c r="Y14" s="30" t="s">
        <v>12</v>
      </c>
    </row>
    <row r="15" spans="1:25" ht="59.4" customHeight="1" x14ac:dyDescent="0.3">
      <c r="A15" s="32"/>
      <c r="B15" s="32"/>
      <c r="C15" s="32"/>
      <c r="D15" s="32"/>
      <c r="E15" s="34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</row>
    <row r="16" spans="1:25" ht="28.95" customHeight="1" x14ac:dyDescent="0.3">
      <c r="A16" s="31"/>
      <c r="B16" s="31"/>
      <c r="C16" s="31"/>
      <c r="D16" s="31"/>
      <c r="E16" s="35"/>
      <c r="F16" s="5" t="s">
        <v>23</v>
      </c>
      <c r="G16" s="11" t="s">
        <v>24</v>
      </c>
      <c r="H16" s="11" t="s">
        <v>23</v>
      </c>
      <c r="I16" s="11" t="s">
        <v>24</v>
      </c>
      <c r="J16" s="11" t="s">
        <v>25</v>
      </c>
      <c r="K16" s="11" t="s">
        <v>18</v>
      </c>
      <c r="L16" s="11" t="s">
        <v>18</v>
      </c>
      <c r="M16" s="11" t="s">
        <v>19</v>
      </c>
      <c r="N16" s="11" t="s">
        <v>20</v>
      </c>
      <c r="O16" s="11" t="s">
        <v>20</v>
      </c>
      <c r="P16" s="11" t="s">
        <v>19</v>
      </c>
      <c r="Q16" s="11"/>
      <c r="R16" s="11"/>
      <c r="S16" s="11"/>
      <c r="T16" s="10"/>
      <c r="U16" s="10"/>
      <c r="V16" s="10"/>
      <c r="W16" s="10"/>
      <c r="X16" s="10"/>
      <c r="Y16" s="11"/>
    </row>
    <row r="17" spans="1:89" s="6" customFormat="1" ht="12.75" customHeight="1" x14ac:dyDescent="0.2">
      <c r="A17" s="17" t="s">
        <v>58</v>
      </c>
      <c r="B17" s="22" t="s">
        <v>124</v>
      </c>
      <c r="C17" s="38" t="s">
        <v>91</v>
      </c>
      <c r="D17" s="24">
        <v>23568400</v>
      </c>
      <c r="E17" s="26">
        <v>3500000</v>
      </c>
      <c r="F17" s="22" t="s">
        <v>160</v>
      </c>
      <c r="G17" s="28" t="s">
        <v>148</v>
      </c>
      <c r="H17" s="22" t="s">
        <v>171</v>
      </c>
      <c r="I17" s="28" t="s">
        <v>148</v>
      </c>
      <c r="J17" s="7">
        <v>39.5</v>
      </c>
      <c r="K17" s="7">
        <v>13.666700000000001</v>
      </c>
      <c r="L17" s="7">
        <v>14</v>
      </c>
      <c r="M17" s="7">
        <v>5</v>
      </c>
      <c r="N17" s="7">
        <v>9.8332999999999995</v>
      </c>
      <c r="O17" s="7">
        <v>9.6667000000000005</v>
      </c>
      <c r="P17" s="7">
        <v>5</v>
      </c>
      <c r="Q17" s="8">
        <v>96.666700000000006</v>
      </c>
      <c r="R17" s="52">
        <v>3500000</v>
      </c>
      <c r="S17" s="21" t="s">
        <v>147</v>
      </c>
      <c r="T17" s="62" t="s">
        <v>148</v>
      </c>
      <c r="U17" s="67" t="s">
        <v>148</v>
      </c>
      <c r="V17" s="63">
        <v>0.59</v>
      </c>
      <c r="W17" s="67" t="s">
        <v>181</v>
      </c>
      <c r="X17" s="64">
        <v>44926</v>
      </c>
      <c r="Y17" s="64">
        <v>44926</v>
      </c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</row>
    <row r="18" spans="1:89" s="6" customFormat="1" ht="12.75" customHeight="1" x14ac:dyDescent="0.2">
      <c r="A18" s="16" t="s">
        <v>50</v>
      </c>
      <c r="B18" s="22" t="s">
        <v>116</v>
      </c>
      <c r="C18" s="16" t="s">
        <v>83</v>
      </c>
      <c r="D18" s="59">
        <v>17320405</v>
      </c>
      <c r="E18" s="26">
        <v>2200000</v>
      </c>
      <c r="F18" s="22" t="s">
        <v>153</v>
      </c>
      <c r="G18" s="27" t="s">
        <v>148</v>
      </c>
      <c r="H18" s="22" t="s">
        <v>172</v>
      </c>
      <c r="I18" s="27" t="s">
        <v>148</v>
      </c>
      <c r="J18" s="7">
        <v>39.666699999999999</v>
      </c>
      <c r="K18" s="7">
        <v>13.833299999999999</v>
      </c>
      <c r="L18" s="7">
        <v>13.833299999999999</v>
      </c>
      <c r="M18" s="7">
        <v>5</v>
      </c>
      <c r="N18" s="7">
        <v>9</v>
      </c>
      <c r="O18" s="7">
        <v>10</v>
      </c>
      <c r="P18" s="7">
        <v>5</v>
      </c>
      <c r="Q18" s="8">
        <v>96.333299999999994</v>
      </c>
      <c r="R18" s="52">
        <v>1885000</v>
      </c>
      <c r="S18" s="21" t="s">
        <v>147</v>
      </c>
      <c r="T18" s="62" t="s">
        <v>148</v>
      </c>
      <c r="U18" s="67" t="s">
        <v>148</v>
      </c>
      <c r="V18" s="63">
        <v>0.68</v>
      </c>
      <c r="W18" s="67" t="s">
        <v>182</v>
      </c>
      <c r="X18" s="64">
        <v>44926</v>
      </c>
      <c r="Y18" s="64">
        <v>44926</v>
      </c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</row>
    <row r="19" spans="1:89" s="6" customFormat="1" ht="12.75" customHeight="1" x14ac:dyDescent="0.2">
      <c r="A19" s="17" t="s">
        <v>75</v>
      </c>
      <c r="B19" s="22" t="s">
        <v>141</v>
      </c>
      <c r="C19" s="17" t="s">
        <v>108</v>
      </c>
      <c r="D19" s="59">
        <v>23000000</v>
      </c>
      <c r="E19" s="26">
        <v>4000000</v>
      </c>
      <c r="F19" s="22" t="s">
        <v>152</v>
      </c>
      <c r="G19" s="28" t="s">
        <v>148</v>
      </c>
      <c r="H19" s="22" t="s">
        <v>178</v>
      </c>
      <c r="I19" s="28" t="s">
        <v>148</v>
      </c>
      <c r="J19" s="7">
        <v>37.666699999999999</v>
      </c>
      <c r="K19" s="7">
        <v>13.666700000000001</v>
      </c>
      <c r="L19" s="7">
        <v>13.833299999999999</v>
      </c>
      <c r="M19" s="7">
        <v>5</v>
      </c>
      <c r="N19" s="7">
        <v>9</v>
      </c>
      <c r="O19" s="7">
        <v>9</v>
      </c>
      <c r="P19" s="7">
        <v>5</v>
      </c>
      <c r="Q19" s="8">
        <v>93.166700000000006</v>
      </c>
      <c r="R19" s="52">
        <v>3775000</v>
      </c>
      <c r="S19" s="21" t="s">
        <v>147</v>
      </c>
      <c r="T19" s="62" t="s">
        <v>148</v>
      </c>
      <c r="U19" s="67" t="s">
        <v>148</v>
      </c>
      <c r="V19" s="63">
        <v>0.67</v>
      </c>
      <c r="W19" s="67" t="s">
        <v>182</v>
      </c>
      <c r="X19" s="64">
        <v>44957</v>
      </c>
      <c r="Y19" s="64">
        <v>44957</v>
      </c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</row>
    <row r="20" spans="1:89" s="6" customFormat="1" ht="12.75" customHeight="1" x14ac:dyDescent="0.2">
      <c r="A20" s="16" t="s">
        <v>77</v>
      </c>
      <c r="B20" s="22" t="s">
        <v>142</v>
      </c>
      <c r="C20" s="16" t="s">
        <v>110</v>
      </c>
      <c r="D20" s="59">
        <v>35637070</v>
      </c>
      <c r="E20" s="26">
        <v>7900000</v>
      </c>
      <c r="F20" s="22" t="s">
        <v>173</v>
      </c>
      <c r="G20" s="27" t="s">
        <v>148</v>
      </c>
      <c r="H20" s="22" t="s">
        <v>155</v>
      </c>
      <c r="I20" s="27" t="s">
        <v>148</v>
      </c>
      <c r="J20" s="7">
        <v>35.5</v>
      </c>
      <c r="K20" s="7">
        <v>13.833299999999999</v>
      </c>
      <c r="L20" s="7">
        <v>13.833299999999999</v>
      </c>
      <c r="M20" s="7">
        <v>5</v>
      </c>
      <c r="N20" s="7">
        <v>8</v>
      </c>
      <c r="O20" s="7">
        <v>7</v>
      </c>
      <c r="P20" s="7">
        <v>5</v>
      </c>
      <c r="Q20" s="8">
        <v>88.166700000000006</v>
      </c>
      <c r="R20" s="52">
        <v>4300000</v>
      </c>
      <c r="S20" s="21" t="s">
        <v>147</v>
      </c>
      <c r="T20" s="62" t="s">
        <v>148</v>
      </c>
      <c r="U20" s="67" t="s">
        <v>148</v>
      </c>
      <c r="V20" s="63">
        <v>0.71</v>
      </c>
      <c r="W20" s="67" t="s">
        <v>183</v>
      </c>
      <c r="X20" s="64">
        <v>44926</v>
      </c>
      <c r="Y20" s="64">
        <v>44926</v>
      </c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</row>
    <row r="21" spans="1:89" s="6" customFormat="1" ht="12.75" customHeight="1" x14ac:dyDescent="0.2">
      <c r="A21" s="17" t="s">
        <v>53</v>
      </c>
      <c r="B21" s="22" t="s">
        <v>119</v>
      </c>
      <c r="C21" s="17" t="s">
        <v>86</v>
      </c>
      <c r="D21" s="59">
        <v>37474300</v>
      </c>
      <c r="E21" s="26">
        <v>3000000</v>
      </c>
      <c r="F21" s="22" t="s">
        <v>156</v>
      </c>
      <c r="G21" s="28" t="s">
        <v>148</v>
      </c>
      <c r="H21" s="22" t="s">
        <v>162</v>
      </c>
      <c r="I21" s="28" t="s">
        <v>148</v>
      </c>
      <c r="J21" s="7">
        <v>35</v>
      </c>
      <c r="K21" s="7">
        <v>13</v>
      </c>
      <c r="L21" s="7">
        <v>12.833299999999999</v>
      </c>
      <c r="M21" s="7">
        <v>5</v>
      </c>
      <c r="N21" s="7">
        <v>8.5</v>
      </c>
      <c r="O21" s="7">
        <v>8.3332999999999995</v>
      </c>
      <c r="P21" s="7">
        <v>5</v>
      </c>
      <c r="Q21" s="8">
        <v>87.666700000000006</v>
      </c>
      <c r="R21" s="53">
        <v>1885000</v>
      </c>
      <c r="S21" s="21" t="s">
        <v>147</v>
      </c>
      <c r="T21" s="62" t="s">
        <v>148</v>
      </c>
      <c r="U21" s="67" t="s">
        <v>148</v>
      </c>
      <c r="V21" s="63">
        <v>0.78</v>
      </c>
      <c r="W21" s="67" t="s">
        <v>183</v>
      </c>
      <c r="X21" s="64">
        <v>44926</v>
      </c>
      <c r="Y21" s="64">
        <v>44926</v>
      </c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</row>
    <row r="22" spans="1:89" s="6" customFormat="1" x14ac:dyDescent="0.2">
      <c r="A22" s="17" t="s">
        <v>59</v>
      </c>
      <c r="B22" s="22" t="s">
        <v>125</v>
      </c>
      <c r="C22" s="38" t="s">
        <v>92</v>
      </c>
      <c r="D22" s="59">
        <v>8120000</v>
      </c>
      <c r="E22" s="26">
        <v>1900000</v>
      </c>
      <c r="F22" s="22" t="s">
        <v>161</v>
      </c>
      <c r="G22" s="28" t="s">
        <v>148</v>
      </c>
      <c r="H22" s="22" t="s">
        <v>153</v>
      </c>
      <c r="I22" s="28" t="s">
        <v>148</v>
      </c>
      <c r="J22" s="7">
        <v>35</v>
      </c>
      <c r="K22" s="7">
        <v>12.833299999999999</v>
      </c>
      <c r="L22" s="7">
        <v>12.833299999999999</v>
      </c>
      <c r="M22" s="7">
        <v>5</v>
      </c>
      <c r="N22" s="7">
        <v>8</v>
      </c>
      <c r="O22" s="7">
        <v>8</v>
      </c>
      <c r="P22" s="7">
        <v>5</v>
      </c>
      <c r="Q22" s="8">
        <v>86.666700000000006</v>
      </c>
      <c r="R22" s="52">
        <v>1900000</v>
      </c>
      <c r="S22" s="21" t="s">
        <v>147</v>
      </c>
      <c r="T22" s="62" t="s">
        <v>148</v>
      </c>
      <c r="U22" s="67" t="s">
        <v>148</v>
      </c>
      <c r="V22" s="63">
        <v>0.72</v>
      </c>
      <c r="W22" s="67" t="s">
        <v>183</v>
      </c>
      <c r="X22" s="64">
        <v>44926</v>
      </c>
      <c r="Y22" s="64">
        <v>44926</v>
      </c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</row>
    <row r="23" spans="1:89" s="6" customFormat="1" ht="12.75" customHeight="1" x14ac:dyDescent="0.2">
      <c r="A23" s="17" t="s">
        <v>69</v>
      </c>
      <c r="B23" s="22" t="s">
        <v>135</v>
      </c>
      <c r="C23" s="38" t="s">
        <v>102</v>
      </c>
      <c r="D23" s="59">
        <v>3067000</v>
      </c>
      <c r="E23" s="26">
        <v>1300000</v>
      </c>
      <c r="F23" s="22" t="s">
        <v>170</v>
      </c>
      <c r="G23" s="28" t="s">
        <v>148</v>
      </c>
      <c r="H23" s="22" t="s">
        <v>169</v>
      </c>
      <c r="I23" s="28" t="s">
        <v>148</v>
      </c>
      <c r="J23" s="7">
        <v>33.333300000000001</v>
      </c>
      <c r="K23" s="7">
        <v>12.833299999999999</v>
      </c>
      <c r="L23" s="7">
        <v>12.666700000000001</v>
      </c>
      <c r="M23" s="7">
        <v>5</v>
      </c>
      <c r="N23" s="7">
        <v>8</v>
      </c>
      <c r="O23" s="7">
        <v>8</v>
      </c>
      <c r="P23" s="7">
        <v>5</v>
      </c>
      <c r="Q23" s="8">
        <v>84.833299999999994</v>
      </c>
      <c r="R23" s="52">
        <v>1300000</v>
      </c>
      <c r="S23" s="21" t="s">
        <v>147</v>
      </c>
      <c r="T23" s="62" t="s">
        <v>148</v>
      </c>
      <c r="U23" s="67" t="s">
        <v>148</v>
      </c>
      <c r="V23" s="63">
        <v>0.76</v>
      </c>
      <c r="W23" s="67" t="s">
        <v>183</v>
      </c>
      <c r="X23" s="64">
        <v>44957</v>
      </c>
      <c r="Y23" s="64">
        <v>44957</v>
      </c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</row>
    <row r="24" spans="1:89" s="6" customFormat="1" ht="12.75" customHeight="1" x14ac:dyDescent="0.2">
      <c r="A24" s="17" t="s">
        <v>78</v>
      </c>
      <c r="B24" s="22" t="s">
        <v>143</v>
      </c>
      <c r="C24" s="16" t="s">
        <v>111</v>
      </c>
      <c r="D24" s="59">
        <v>51973120</v>
      </c>
      <c r="E24" s="26">
        <v>3000000</v>
      </c>
      <c r="F24" s="22" t="s">
        <v>153</v>
      </c>
      <c r="G24" s="28" t="s">
        <v>148</v>
      </c>
      <c r="H24" s="22" t="s">
        <v>179</v>
      </c>
      <c r="I24" s="28" t="s">
        <v>148</v>
      </c>
      <c r="J24" s="7">
        <v>32.833300000000001</v>
      </c>
      <c r="K24" s="7">
        <v>12.833299999999999</v>
      </c>
      <c r="L24" s="7">
        <v>13.833299999999999</v>
      </c>
      <c r="M24" s="7">
        <v>5</v>
      </c>
      <c r="N24" s="7">
        <v>7.1666999999999996</v>
      </c>
      <c r="O24" s="7">
        <v>7.8333000000000004</v>
      </c>
      <c r="P24" s="7">
        <v>5</v>
      </c>
      <c r="Q24" s="8">
        <v>84.5</v>
      </c>
      <c r="R24" s="52">
        <v>1575000</v>
      </c>
      <c r="S24" s="21" t="s">
        <v>147</v>
      </c>
      <c r="T24" s="62" t="s">
        <v>148</v>
      </c>
      <c r="U24" s="67" t="s">
        <v>148</v>
      </c>
      <c r="V24" s="63">
        <v>0.49</v>
      </c>
      <c r="W24" s="67" t="s">
        <v>184</v>
      </c>
      <c r="X24" s="64">
        <v>44926</v>
      </c>
      <c r="Y24" s="64">
        <v>44926</v>
      </c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</row>
    <row r="25" spans="1:89" s="6" customFormat="1" ht="13.5" customHeight="1" x14ac:dyDescent="0.2">
      <c r="A25" s="17" t="s">
        <v>52</v>
      </c>
      <c r="B25" s="22" t="s">
        <v>118</v>
      </c>
      <c r="C25" s="17" t="s">
        <v>85</v>
      </c>
      <c r="D25" s="59">
        <v>10655300</v>
      </c>
      <c r="E25" s="26">
        <v>1200000</v>
      </c>
      <c r="F25" s="22" t="s">
        <v>155</v>
      </c>
      <c r="G25" s="28" t="s">
        <v>148</v>
      </c>
      <c r="H25" s="22" t="s">
        <v>160</v>
      </c>
      <c r="I25" s="28" t="s">
        <v>148</v>
      </c>
      <c r="J25" s="7">
        <v>32.833300000000001</v>
      </c>
      <c r="K25" s="7">
        <v>13</v>
      </c>
      <c r="L25" s="7">
        <v>13</v>
      </c>
      <c r="M25" s="7">
        <v>5</v>
      </c>
      <c r="N25" s="7">
        <v>8</v>
      </c>
      <c r="O25" s="7">
        <v>7.5</v>
      </c>
      <c r="P25" s="7">
        <v>4</v>
      </c>
      <c r="Q25" s="8">
        <v>83.333299999999994</v>
      </c>
      <c r="R25" s="52">
        <v>800000</v>
      </c>
      <c r="S25" s="21" t="s">
        <v>147</v>
      </c>
      <c r="T25" s="62" t="s">
        <v>148</v>
      </c>
      <c r="U25" s="67" t="s">
        <v>148</v>
      </c>
      <c r="V25" s="63">
        <v>0.65</v>
      </c>
      <c r="W25" s="67" t="s">
        <v>185</v>
      </c>
      <c r="X25" s="64">
        <v>44926</v>
      </c>
      <c r="Y25" s="64">
        <v>44926</v>
      </c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</row>
    <row r="26" spans="1:89" s="6" customFormat="1" ht="12.75" customHeight="1" x14ac:dyDescent="0.2">
      <c r="A26" s="16" t="s">
        <v>71</v>
      </c>
      <c r="B26" s="22" t="s">
        <v>137</v>
      </c>
      <c r="C26" s="16" t="s">
        <v>104</v>
      </c>
      <c r="D26" s="59">
        <v>4100050</v>
      </c>
      <c r="E26" s="26">
        <v>2180000</v>
      </c>
      <c r="F26" s="22" t="s">
        <v>165</v>
      </c>
      <c r="G26" s="27" t="s">
        <v>148</v>
      </c>
      <c r="H26" s="22" t="s">
        <v>167</v>
      </c>
      <c r="I26" s="27" t="s">
        <v>148</v>
      </c>
      <c r="J26" s="7">
        <v>33.333300000000001</v>
      </c>
      <c r="K26" s="7">
        <v>12.833299999999999</v>
      </c>
      <c r="L26" s="7">
        <v>13</v>
      </c>
      <c r="M26" s="7">
        <v>5</v>
      </c>
      <c r="N26" s="7">
        <v>7</v>
      </c>
      <c r="O26" s="7">
        <v>8</v>
      </c>
      <c r="P26" s="7">
        <v>4</v>
      </c>
      <c r="Q26" s="8">
        <v>83.166700000000006</v>
      </c>
      <c r="R26" s="52">
        <v>1575000</v>
      </c>
      <c r="S26" s="21" t="s">
        <v>147</v>
      </c>
      <c r="T26" s="62" t="s">
        <v>148</v>
      </c>
      <c r="U26" s="67" t="s">
        <v>148</v>
      </c>
      <c r="V26" s="63">
        <v>0.8</v>
      </c>
      <c r="W26" s="67" t="s">
        <v>183</v>
      </c>
      <c r="X26" s="64">
        <v>44926</v>
      </c>
      <c r="Y26" s="64">
        <v>44926</v>
      </c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</row>
    <row r="27" spans="1:89" s="6" customFormat="1" ht="12.75" customHeight="1" x14ac:dyDescent="0.2">
      <c r="A27" s="16" t="s">
        <v>64</v>
      </c>
      <c r="B27" s="22" t="s">
        <v>130</v>
      </c>
      <c r="C27" s="16" t="s">
        <v>97</v>
      </c>
      <c r="D27" s="59">
        <v>1465000</v>
      </c>
      <c r="E27" s="26">
        <v>300000</v>
      </c>
      <c r="F27" s="22" t="s">
        <v>165</v>
      </c>
      <c r="G27" s="27" t="s">
        <v>148</v>
      </c>
      <c r="H27" s="22" t="s">
        <v>170</v>
      </c>
      <c r="I27" s="27" t="s">
        <v>148</v>
      </c>
      <c r="J27" s="7">
        <v>33</v>
      </c>
      <c r="K27" s="7">
        <v>11</v>
      </c>
      <c r="L27" s="7">
        <v>12</v>
      </c>
      <c r="M27" s="7">
        <v>5</v>
      </c>
      <c r="N27" s="7">
        <v>8</v>
      </c>
      <c r="O27" s="7">
        <v>8</v>
      </c>
      <c r="P27" s="7">
        <v>5</v>
      </c>
      <c r="Q27" s="8">
        <v>82</v>
      </c>
      <c r="R27" s="52">
        <v>300000</v>
      </c>
      <c r="S27" s="21" t="s">
        <v>147</v>
      </c>
      <c r="T27" s="62" t="s">
        <v>148</v>
      </c>
      <c r="U27" s="67" t="s">
        <v>148</v>
      </c>
      <c r="V27" s="63">
        <v>0.8</v>
      </c>
      <c r="W27" s="67" t="s">
        <v>183</v>
      </c>
      <c r="X27" s="64">
        <v>44926</v>
      </c>
      <c r="Y27" s="64">
        <v>44926</v>
      </c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</row>
    <row r="28" spans="1:89" s="6" customFormat="1" ht="12.75" customHeight="1" x14ac:dyDescent="0.2">
      <c r="A28" s="17" t="s">
        <v>48</v>
      </c>
      <c r="B28" s="21" t="s">
        <v>114</v>
      </c>
      <c r="C28" s="54" t="s">
        <v>81</v>
      </c>
      <c r="D28" s="59">
        <v>3230500</v>
      </c>
      <c r="E28" s="26">
        <v>600000</v>
      </c>
      <c r="F28" s="21" t="s">
        <v>151</v>
      </c>
      <c r="G28" s="28" t="s">
        <v>148</v>
      </c>
      <c r="H28" s="21" t="s">
        <v>161</v>
      </c>
      <c r="I28" s="28" t="s">
        <v>148</v>
      </c>
      <c r="J28" s="7">
        <v>30.833300000000001</v>
      </c>
      <c r="K28" s="7">
        <v>14</v>
      </c>
      <c r="L28" s="7">
        <v>12</v>
      </c>
      <c r="M28" s="7">
        <v>5</v>
      </c>
      <c r="N28" s="7">
        <v>7.8333000000000004</v>
      </c>
      <c r="O28" s="7">
        <v>7</v>
      </c>
      <c r="P28" s="7">
        <v>5</v>
      </c>
      <c r="Q28" s="8">
        <v>81.666700000000006</v>
      </c>
      <c r="R28" s="52">
        <v>525000</v>
      </c>
      <c r="S28" s="21" t="s">
        <v>147</v>
      </c>
      <c r="T28" s="62" t="s">
        <v>149</v>
      </c>
      <c r="U28" s="67" t="s">
        <v>149</v>
      </c>
      <c r="V28" s="63">
        <v>0.34</v>
      </c>
      <c r="W28" s="67" t="s">
        <v>186</v>
      </c>
      <c r="X28" s="64">
        <v>44834</v>
      </c>
      <c r="Y28" s="64">
        <v>44834</v>
      </c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</row>
    <row r="29" spans="1:89" s="6" customFormat="1" ht="12.75" customHeight="1" x14ac:dyDescent="0.2">
      <c r="A29" s="17" t="s">
        <v>61</v>
      </c>
      <c r="B29" s="22" t="s">
        <v>127</v>
      </c>
      <c r="C29" s="54" t="s">
        <v>94</v>
      </c>
      <c r="D29" s="59">
        <v>2525400</v>
      </c>
      <c r="E29" s="26">
        <v>600000</v>
      </c>
      <c r="F29" s="22" t="s">
        <v>163</v>
      </c>
      <c r="G29" s="28" t="s">
        <v>148</v>
      </c>
      <c r="H29" s="22" t="s">
        <v>151</v>
      </c>
      <c r="I29" s="28" t="s">
        <v>149</v>
      </c>
      <c r="J29" s="7">
        <v>32.333300000000001</v>
      </c>
      <c r="K29" s="7">
        <v>12.833299999999999</v>
      </c>
      <c r="L29" s="7">
        <v>11.833299999999999</v>
      </c>
      <c r="M29" s="7">
        <v>4.8333000000000004</v>
      </c>
      <c r="N29" s="7">
        <v>7.8333000000000004</v>
      </c>
      <c r="O29" s="7">
        <v>7.8333000000000004</v>
      </c>
      <c r="P29" s="7">
        <v>4</v>
      </c>
      <c r="Q29" s="8">
        <v>81.5</v>
      </c>
      <c r="R29" s="52">
        <v>550000</v>
      </c>
      <c r="S29" s="21" t="s">
        <v>147</v>
      </c>
      <c r="T29" s="62" t="s">
        <v>148</v>
      </c>
      <c r="U29" s="67" t="s">
        <v>148</v>
      </c>
      <c r="V29" s="63">
        <v>0.77</v>
      </c>
      <c r="W29" s="67" t="s">
        <v>183</v>
      </c>
      <c r="X29" s="64">
        <v>44926</v>
      </c>
      <c r="Y29" s="64">
        <v>44926</v>
      </c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</row>
    <row r="30" spans="1:89" s="6" customFormat="1" x14ac:dyDescent="0.2">
      <c r="A30" s="17" t="s">
        <v>55</v>
      </c>
      <c r="B30" s="22" t="s">
        <v>121</v>
      </c>
      <c r="C30" s="54" t="s">
        <v>88</v>
      </c>
      <c r="D30" s="59">
        <v>868800</v>
      </c>
      <c r="E30" s="26">
        <v>200000</v>
      </c>
      <c r="F30" s="22" t="s">
        <v>158</v>
      </c>
      <c r="G30" s="28" t="s">
        <v>148</v>
      </c>
      <c r="H30" s="22" t="s">
        <v>175</v>
      </c>
      <c r="I30" s="28" t="s">
        <v>148</v>
      </c>
      <c r="J30" s="7">
        <v>32.333300000000001</v>
      </c>
      <c r="K30" s="7">
        <v>12</v>
      </c>
      <c r="L30" s="7">
        <v>12.166700000000001</v>
      </c>
      <c r="M30" s="7">
        <v>5</v>
      </c>
      <c r="N30" s="7">
        <v>7.1666999999999996</v>
      </c>
      <c r="O30" s="7">
        <v>7.8333000000000004</v>
      </c>
      <c r="P30" s="7">
        <v>4</v>
      </c>
      <c r="Q30" s="8">
        <v>80.5</v>
      </c>
      <c r="R30" s="52">
        <v>150000</v>
      </c>
      <c r="S30" s="21" t="s">
        <v>147</v>
      </c>
      <c r="T30" s="62" t="s">
        <v>148</v>
      </c>
      <c r="U30" s="67" t="s">
        <v>148</v>
      </c>
      <c r="V30" s="63">
        <v>0.77</v>
      </c>
      <c r="W30" s="67" t="s">
        <v>183</v>
      </c>
      <c r="X30" s="64">
        <v>44926</v>
      </c>
      <c r="Y30" s="64">
        <v>44926</v>
      </c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</row>
    <row r="31" spans="1:89" s="6" customFormat="1" ht="12.75" customHeight="1" x14ac:dyDescent="0.2">
      <c r="A31" s="16" t="s">
        <v>63</v>
      </c>
      <c r="B31" s="22" t="s">
        <v>129</v>
      </c>
      <c r="C31" s="54" t="s">
        <v>96</v>
      </c>
      <c r="D31" s="59">
        <v>712325</v>
      </c>
      <c r="E31" s="26">
        <v>260000</v>
      </c>
      <c r="F31" s="22" t="s">
        <v>164</v>
      </c>
      <c r="G31" s="27" t="s">
        <v>148</v>
      </c>
      <c r="H31" s="22" t="s">
        <v>157</v>
      </c>
      <c r="I31" s="27" t="s">
        <v>148</v>
      </c>
      <c r="J31" s="7">
        <v>30</v>
      </c>
      <c r="K31" s="7">
        <v>12</v>
      </c>
      <c r="L31" s="7">
        <v>13</v>
      </c>
      <c r="M31" s="7">
        <v>4.6666999999999996</v>
      </c>
      <c r="N31" s="7">
        <v>8</v>
      </c>
      <c r="O31" s="7">
        <v>7.8333000000000004</v>
      </c>
      <c r="P31" s="7">
        <v>2</v>
      </c>
      <c r="Q31" s="8">
        <v>77.5</v>
      </c>
      <c r="R31" s="52">
        <v>260000</v>
      </c>
      <c r="S31" s="21" t="s">
        <v>147</v>
      </c>
      <c r="T31" s="62" t="s">
        <v>148</v>
      </c>
      <c r="U31" s="67" t="s">
        <v>148</v>
      </c>
      <c r="V31" s="63">
        <v>0.67</v>
      </c>
      <c r="W31" s="67" t="s">
        <v>182</v>
      </c>
      <c r="X31" s="64">
        <v>44957</v>
      </c>
      <c r="Y31" s="64">
        <v>44957</v>
      </c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</row>
    <row r="32" spans="1:89" s="6" customFormat="1" ht="12.75" customHeight="1" x14ac:dyDescent="0.2">
      <c r="A32" s="17" t="s">
        <v>72</v>
      </c>
      <c r="B32" s="22" t="s">
        <v>138</v>
      </c>
      <c r="C32" s="54" t="s">
        <v>105</v>
      </c>
      <c r="D32" s="59">
        <v>2000000</v>
      </c>
      <c r="E32" s="26">
        <v>500000</v>
      </c>
      <c r="F32" s="22" t="s">
        <v>165</v>
      </c>
      <c r="G32" s="28" t="s">
        <v>148</v>
      </c>
      <c r="H32" s="22" t="s">
        <v>176</v>
      </c>
      <c r="I32" s="28" t="s">
        <v>148</v>
      </c>
      <c r="J32" s="7">
        <v>30.5</v>
      </c>
      <c r="K32" s="7">
        <v>12</v>
      </c>
      <c r="L32" s="7">
        <v>11.166700000000001</v>
      </c>
      <c r="M32" s="7">
        <v>5</v>
      </c>
      <c r="N32" s="7">
        <v>7</v>
      </c>
      <c r="O32" s="7">
        <v>6.8333000000000004</v>
      </c>
      <c r="P32" s="7">
        <v>4</v>
      </c>
      <c r="Q32" s="8">
        <v>76.5</v>
      </c>
      <c r="R32" s="52">
        <v>315000</v>
      </c>
      <c r="S32" s="21" t="s">
        <v>147</v>
      </c>
      <c r="T32" s="62" t="s">
        <v>148</v>
      </c>
      <c r="U32" s="67" t="s">
        <v>148</v>
      </c>
      <c r="V32" s="63">
        <v>0.75</v>
      </c>
      <c r="W32" s="67" t="s">
        <v>183</v>
      </c>
      <c r="X32" s="64">
        <v>44957</v>
      </c>
      <c r="Y32" s="64">
        <v>44957</v>
      </c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</row>
    <row r="33" spans="1:89" s="6" customFormat="1" ht="12.75" customHeight="1" x14ac:dyDescent="0.2">
      <c r="A33" s="16" t="s">
        <v>68</v>
      </c>
      <c r="B33" s="36" t="s">
        <v>134</v>
      </c>
      <c r="C33" s="54" t="s">
        <v>101</v>
      </c>
      <c r="D33" s="59">
        <v>2341000</v>
      </c>
      <c r="E33" s="26">
        <v>1300000</v>
      </c>
      <c r="F33" s="22" t="s">
        <v>169</v>
      </c>
      <c r="G33" s="27" t="s">
        <v>148</v>
      </c>
      <c r="H33" s="22" t="s">
        <v>166</v>
      </c>
      <c r="I33" s="27" t="s">
        <v>148</v>
      </c>
      <c r="J33" s="7">
        <v>29.5</v>
      </c>
      <c r="K33" s="7">
        <v>12.833299999999999</v>
      </c>
      <c r="L33" s="7">
        <v>11.5</v>
      </c>
      <c r="M33" s="7">
        <v>5</v>
      </c>
      <c r="N33" s="7">
        <v>7</v>
      </c>
      <c r="O33" s="7">
        <v>6</v>
      </c>
      <c r="P33" s="7">
        <v>4</v>
      </c>
      <c r="Q33" s="8">
        <v>75.833299999999994</v>
      </c>
      <c r="R33" s="52">
        <v>840000</v>
      </c>
      <c r="S33" s="21" t="s">
        <v>147</v>
      </c>
      <c r="T33" s="62" t="s">
        <v>148</v>
      </c>
      <c r="U33" s="67" t="s">
        <v>148</v>
      </c>
      <c r="V33" s="63">
        <v>0.8</v>
      </c>
      <c r="W33" s="67" t="s">
        <v>183</v>
      </c>
      <c r="X33" s="64">
        <v>44561</v>
      </c>
      <c r="Y33" s="68" t="s">
        <v>188</v>
      </c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</row>
    <row r="34" spans="1:89" s="6" customFormat="1" ht="12.75" customHeight="1" x14ac:dyDescent="0.2">
      <c r="A34" s="16" t="s">
        <v>47</v>
      </c>
      <c r="B34" s="21" t="s">
        <v>113</v>
      </c>
      <c r="C34" s="18" t="s">
        <v>80</v>
      </c>
      <c r="D34" s="59">
        <v>3636900</v>
      </c>
      <c r="E34" s="26">
        <v>400000</v>
      </c>
      <c r="F34" s="21" t="s">
        <v>150</v>
      </c>
      <c r="G34" s="27" t="s">
        <v>148</v>
      </c>
      <c r="H34" s="21" t="s">
        <v>156</v>
      </c>
      <c r="I34" s="27" t="s">
        <v>148</v>
      </c>
      <c r="J34" s="7">
        <v>29.5</v>
      </c>
      <c r="K34" s="7">
        <v>11.666700000000001</v>
      </c>
      <c r="L34" s="7">
        <v>10.833299999999999</v>
      </c>
      <c r="M34" s="7">
        <v>5</v>
      </c>
      <c r="N34" s="7">
        <v>7.6666999999999996</v>
      </c>
      <c r="O34" s="7">
        <v>6.1666999999999996</v>
      </c>
      <c r="P34" s="7">
        <v>4</v>
      </c>
      <c r="Q34" s="8">
        <v>74.833299999999994</v>
      </c>
      <c r="R34" s="52">
        <v>315000</v>
      </c>
      <c r="S34" s="21" t="s">
        <v>147</v>
      </c>
      <c r="T34" s="62" t="s">
        <v>148</v>
      </c>
      <c r="U34" s="67" t="s">
        <v>148</v>
      </c>
      <c r="V34" s="63">
        <v>0.52</v>
      </c>
      <c r="W34" s="67" t="s">
        <v>187</v>
      </c>
      <c r="X34" s="64">
        <v>44957</v>
      </c>
      <c r="Y34" s="64">
        <v>44957</v>
      </c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</row>
    <row r="35" spans="1:89" s="6" customFormat="1" x14ac:dyDescent="0.2">
      <c r="A35" s="16" t="s">
        <v>67</v>
      </c>
      <c r="B35" s="37" t="s">
        <v>133</v>
      </c>
      <c r="C35" s="16" t="s">
        <v>100</v>
      </c>
      <c r="D35" s="59">
        <v>1590000</v>
      </c>
      <c r="E35" s="26">
        <v>450000</v>
      </c>
      <c r="F35" s="22" t="s">
        <v>168</v>
      </c>
      <c r="G35" s="27" t="s">
        <v>148</v>
      </c>
      <c r="H35" s="22" t="s">
        <v>150</v>
      </c>
      <c r="I35" s="27" t="s">
        <v>149</v>
      </c>
      <c r="J35" s="7">
        <v>28.333300000000001</v>
      </c>
      <c r="K35" s="7">
        <v>12</v>
      </c>
      <c r="L35" s="7">
        <v>11.666700000000001</v>
      </c>
      <c r="M35" s="7">
        <v>5</v>
      </c>
      <c r="N35" s="7">
        <v>7</v>
      </c>
      <c r="O35" s="7">
        <v>6.8333000000000004</v>
      </c>
      <c r="P35" s="7">
        <v>4</v>
      </c>
      <c r="Q35" s="8">
        <v>74.833299999999994</v>
      </c>
      <c r="R35" s="52">
        <v>315000</v>
      </c>
      <c r="S35" s="21" t="s">
        <v>147</v>
      </c>
      <c r="T35" s="62" t="s">
        <v>148</v>
      </c>
      <c r="U35" s="67" t="s">
        <v>148</v>
      </c>
      <c r="V35" s="63">
        <v>0.75</v>
      </c>
      <c r="W35" s="67" t="s">
        <v>183</v>
      </c>
      <c r="X35" s="64">
        <v>44926</v>
      </c>
      <c r="Y35" s="64">
        <v>44926</v>
      </c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</row>
    <row r="36" spans="1:89" s="6" customFormat="1" ht="12.75" customHeight="1" x14ac:dyDescent="0.2">
      <c r="A36" s="17" t="s">
        <v>60</v>
      </c>
      <c r="B36" s="37" t="s">
        <v>126</v>
      </c>
      <c r="C36" s="38" t="s">
        <v>93</v>
      </c>
      <c r="D36" s="59">
        <v>978500</v>
      </c>
      <c r="E36" s="26">
        <v>280000</v>
      </c>
      <c r="F36" s="22" t="s">
        <v>162</v>
      </c>
      <c r="G36" s="28" t="s">
        <v>148</v>
      </c>
      <c r="H36" s="22" t="s">
        <v>176</v>
      </c>
      <c r="I36" s="28" t="s">
        <v>148</v>
      </c>
      <c r="J36" s="7">
        <v>29.5</v>
      </c>
      <c r="K36" s="7">
        <v>12</v>
      </c>
      <c r="L36" s="7">
        <v>10.833299999999999</v>
      </c>
      <c r="M36" s="7">
        <v>5</v>
      </c>
      <c r="N36" s="7">
        <v>6.1666999999999996</v>
      </c>
      <c r="O36" s="7">
        <v>6.3333000000000004</v>
      </c>
      <c r="P36" s="7">
        <v>4</v>
      </c>
      <c r="Q36" s="8">
        <v>73.833299999999994</v>
      </c>
      <c r="R36" s="52">
        <v>200000</v>
      </c>
      <c r="S36" s="21" t="s">
        <v>147</v>
      </c>
      <c r="T36" s="62" t="s">
        <v>149</v>
      </c>
      <c r="U36" s="67" t="s">
        <v>148</v>
      </c>
      <c r="V36" s="63">
        <v>0.8</v>
      </c>
      <c r="W36" s="67" t="s">
        <v>183</v>
      </c>
      <c r="X36" s="64">
        <v>44926</v>
      </c>
      <c r="Y36" s="64">
        <v>44926</v>
      </c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</row>
    <row r="37" spans="1:89" s="6" customFormat="1" ht="12.75" customHeight="1" x14ac:dyDescent="0.2">
      <c r="A37" s="16" t="s">
        <v>56</v>
      </c>
      <c r="B37" s="22" t="s">
        <v>122</v>
      </c>
      <c r="C37" s="16" t="s">
        <v>89</v>
      </c>
      <c r="D37" s="59">
        <v>3555000</v>
      </c>
      <c r="E37" s="26">
        <v>1000000</v>
      </c>
      <c r="F37" s="22" t="s">
        <v>159</v>
      </c>
      <c r="G37" s="27" t="s">
        <v>148</v>
      </c>
      <c r="H37" s="22" t="s">
        <v>173</v>
      </c>
      <c r="I37" s="27" t="s">
        <v>148</v>
      </c>
      <c r="J37" s="7">
        <v>26</v>
      </c>
      <c r="K37" s="7">
        <v>12</v>
      </c>
      <c r="L37" s="7">
        <v>10</v>
      </c>
      <c r="M37" s="7">
        <v>5</v>
      </c>
      <c r="N37" s="7">
        <v>7.6666999999999996</v>
      </c>
      <c r="O37" s="7">
        <v>6.3333000000000004</v>
      </c>
      <c r="P37" s="7">
        <v>4</v>
      </c>
      <c r="Q37" s="8">
        <v>71</v>
      </c>
      <c r="R37" s="52">
        <v>315000</v>
      </c>
      <c r="S37" s="21" t="s">
        <v>147</v>
      </c>
      <c r="T37" s="62" t="s">
        <v>148</v>
      </c>
      <c r="U37" s="67" t="s">
        <v>148</v>
      </c>
      <c r="V37" s="63">
        <v>0.68</v>
      </c>
      <c r="W37" s="67" t="s">
        <v>182</v>
      </c>
      <c r="X37" s="64">
        <v>44926</v>
      </c>
      <c r="Y37" s="64">
        <v>44926</v>
      </c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</row>
    <row r="38" spans="1:89" s="6" customFormat="1" ht="12.75" customHeight="1" x14ac:dyDescent="0.2">
      <c r="A38" s="17" t="s">
        <v>65</v>
      </c>
      <c r="B38" s="23" t="s">
        <v>131</v>
      </c>
      <c r="C38" s="16" t="s">
        <v>98</v>
      </c>
      <c r="D38" s="59">
        <v>13000000</v>
      </c>
      <c r="E38" s="26">
        <v>1500000</v>
      </c>
      <c r="F38" s="22" t="s">
        <v>166</v>
      </c>
      <c r="G38" s="28" t="s">
        <v>148</v>
      </c>
      <c r="H38" s="22" t="s">
        <v>177</v>
      </c>
      <c r="I38" s="28" t="s">
        <v>148</v>
      </c>
      <c r="J38" s="7">
        <v>30</v>
      </c>
      <c r="K38" s="7">
        <v>10.833299999999999</v>
      </c>
      <c r="L38" s="7">
        <v>11.833299999999999</v>
      </c>
      <c r="M38" s="7">
        <v>4</v>
      </c>
      <c r="N38" s="7">
        <v>5.1666999999999996</v>
      </c>
      <c r="O38" s="7">
        <v>5.8333000000000004</v>
      </c>
      <c r="P38" s="7">
        <v>3</v>
      </c>
      <c r="Q38" s="8">
        <v>70.666700000000006</v>
      </c>
      <c r="R38" s="52">
        <v>420000</v>
      </c>
      <c r="S38" s="21" t="s">
        <v>147</v>
      </c>
      <c r="T38" s="62" t="s">
        <v>148</v>
      </c>
      <c r="U38" s="67" t="s">
        <v>148</v>
      </c>
      <c r="V38" s="63">
        <v>0.8</v>
      </c>
      <c r="W38" s="67" t="s">
        <v>183</v>
      </c>
      <c r="X38" s="64">
        <v>44957</v>
      </c>
      <c r="Y38" s="64">
        <v>44957</v>
      </c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</row>
    <row r="39" spans="1:89" s="6" customFormat="1" ht="12.75" customHeight="1" x14ac:dyDescent="0.2">
      <c r="A39" s="16" t="s">
        <v>54</v>
      </c>
      <c r="B39" s="22" t="s">
        <v>120</v>
      </c>
      <c r="C39" s="39" t="s">
        <v>87</v>
      </c>
      <c r="D39" s="59">
        <v>1566142</v>
      </c>
      <c r="E39" s="26">
        <v>500000</v>
      </c>
      <c r="F39" s="22" t="s">
        <v>157</v>
      </c>
      <c r="G39" s="27" t="s">
        <v>148</v>
      </c>
      <c r="H39" s="22" t="s">
        <v>159</v>
      </c>
      <c r="I39" s="27" t="s">
        <v>148</v>
      </c>
      <c r="J39" s="7">
        <v>25</v>
      </c>
      <c r="K39" s="7">
        <v>11</v>
      </c>
      <c r="L39" s="7">
        <v>10</v>
      </c>
      <c r="M39" s="7">
        <v>5</v>
      </c>
      <c r="N39" s="7">
        <v>7</v>
      </c>
      <c r="O39" s="7">
        <v>6</v>
      </c>
      <c r="P39" s="7">
        <v>4</v>
      </c>
      <c r="Q39" s="8">
        <v>68</v>
      </c>
      <c r="R39" s="14"/>
      <c r="S39" s="21" t="s">
        <v>147</v>
      </c>
      <c r="T39" s="62" t="s">
        <v>149</v>
      </c>
      <c r="U39" s="67"/>
      <c r="V39" s="63">
        <v>0.66</v>
      </c>
      <c r="W39" s="67"/>
      <c r="X39" s="64">
        <v>44926</v>
      </c>
      <c r="Y39" s="68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</row>
    <row r="40" spans="1:89" s="6" customFormat="1" ht="12.75" customHeight="1" x14ac:dyDescent="0.2">
      <c r="A40" s="16" t="s">
        <v>76</v>
      </c>
      <c r="B40" s="22" t="s">
        <v>128</v>
      </c>
      <c r="C40" s="16" t="s">
        <v>109</v>
      </c>
      <c r="D40" s="59">
        <v>1815000</v>
      </c>
      <c r="E40" s="26">
        <v>635000</v>
      </c>
      <c r="F40" s="22" t="s">
        <v>172</v>
      </c>
      <c r="G40" s="27" t="s">
        <v>148</v>
      </c>
      <c r="H40" s="22" t="s">
        <v>152</v>
      </c>
      <c r="I40" s="27" t="s">
        <v>148</v>
      </c>
      <c r="J40" s="7">
        <v>22.5</v>
      </c>
      <c r="K40" s="7">
        <v>12</v>
      </c>
      <c r="L40" s="7">
        <v>11.833299999999999</v>
      </c>
      <c r="M40" s="7">
        <v>5</v>
      </c>
      <c r="N40" s="7">
        <v>6</v>
      </c>
      <c r="O40" s="7">
        <v>5.6666999999999996</v>
      </c>
      <c r="P40" s="7">
        <v>4</v>
      </c>
      <c r="Q40" s="8">
        <v>67</v>
      </c>
      <c r="R40" s="14"/>
      <c r="S40" s="21" t="s">
        <v>147</v>
      </c>
      <c r="T40" s="62" t="s">
        <v>148</v>
      </c>
      <c r="U40" s="69"/>
      <c r="V40" s="63">
        <v>0.35</v>
      </c>
      <c r="W40" s="69"/>
      <c r="X40" s="64">
        <v>44910</v>
      </c>
      <c r="Y40" s="70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</row>
    <row r="41" spans="1:89" s="6" customFormat="1" ht="12.75" customHeight="1" x14ac:dyDescent="0.2">
      <c r="A41" s="17" t="s">
        <v>79</v>
      </c>
      <c r="B41" s="22" t="s">
        <v>144</v>
      </c>
      <c r="C41" s="16" t="s">
        <v>112</v>
      </c>
      <c r="D41" s="59">
        <v>693895</v>
      </c>
      <c r="E41" s="26">
        <v>200000</v>
      </c>
      <c r="F41" s="22" t="s">
        <v>155</v>
      </c>
      <c r="G41" s="28" t="s">
        <v>148</v>
      </c>
      <c r="H41" s="22" t="s">
        <v>173</v>
      </c>
      <c r="I41" s="28" t="s">
        <v>149</v>
      </c>
      <c r="J41" s="7">
        <v>25.833300000000001</v>
      </c>
      <c r="K41" s="7">
        <v>11</v>
      </c>
      <c r="L41" s="7">
        <v>10.166700000000001</v>
      </c>
      <c r="M41" s="7">
        <v>5</v>
      </c>
      <c r="N41" s="7">
        <v>6</v>
      </c>
      <c r="O41" s="7">
        <v>7</v>
      </c>
      <c r="P41" s="7">
        <v>2</v>
      </c>
      <c r="Q41" s="8">
        <v>67</v>
      </c>
      <c r="R41" s="14"/>
      <c r="S41" s="21" t="s">
        <v>147</v>
      </c>
      <c r="T41" s="62" t="s">
        <v>148</v>
      </c>
      <c r="U41" s="70"/>
      <c r="V41" s="63">
        <v>0.69</v>
      </c>
      <c r="W41" s="70"/>
      <c r="X41" s="64">
        <v>44926</v>
      </c>
      <c r="Y41" s="70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</row>
    <row r="42" spans="1:89" s="6" customFormat="1" ht="12.75" customHeight="1" x14ac:dyDescent="0.2">
      <c r="A42" s="16" t="s">
        <v>62</v>
      </c>
      <c r="B42" s="22" t="s">
        <v>128</v>
      </c>
      <c r="C42" s="38" t="s">
        <v>95</v>
      </c>
      <c r="D42" s="59">
        <v>1280000</v>
      </c>
      <c r="E42" s="26">
        <v>575000</v>
      </c>
      <c r="F42" s="22" t="s">
        <v>154</v>
      </c>
      <c r="G42" s="27" t="s">
        <v>148</v>
      </c>
      <c r="H42" s="22" t="s">
        <v>163</v>
      </c>
      <c r="I42" s="27" t="s">
        <v>148</v>
      </c>
      <c r="J42" s="7">
        <v>20.833300000000001</v>
      </c>
      <c r="K42" s="7">
        <v>12</v>
      </c>
      <c r="L42" s="7">
        <v>10</v>
      </c>
      <c r="M42" s="7">
        <v>4.6666999999999996</v>
      </c>
      <c r="N42" s="7">
        <v>7</v>
      </c>
      <c r="O42" s="7">
        <v>5</v>
      </c>
      <c r="P42" s="7">
        <v>4</v>
      </c>
      <c r="Q42" s="8">
        <v>63.5</v>
      </c>
      <c r="R42" s="14"/>
      <c r="S42" s="21" t="s">
        <v>147</v>
      </c>
      <c r="T42" s="62" t="s">
        <v>148</v>
      </c>
      <c r="U42" s="70"/>
      <c r="V42" s="63">
        <v>0.45</v>
      </c>
      <c r="W42" s="70"/>
      <c r="X42" s="64">
        <v>44651</v>
      </c>
      <c r="Y42" s="70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</row>
    <row r="43" spans="1:89" s="6" customFormat="1" x14ac:dyDescent="0.2">
      <c r="A43" s="16" t="s">
        <v>66</v>
      </c>
      <c r="B43" s="38" t="s">
        <v>132</v>
      </c>
      <c r="C43" s="16" t="s">
        <v>99</v>
      </c>
      <c r="D43" s="59">
        <v>480000</v>
      </c>
      <c r="E43" s="26">
        <v>95000</v>
      </c>
      <c r="F43" s="22" t="s">
        <v>167</v>
      </c>
      <c r="G43" s="27" t="s">
        <v>148</v>
      </c>
      <c r="H43" s="22" t="s">
        <v>168</v>
      </c>
      <c r="I43" s="27" t="s">
        <v>148</v>
      </c>
      <c r="J43" s="7">
        <v>21.666699999999999</v>
      </c>
      <c r="K43" s="7">
        <v>11</v>
      </c>
      <c r="L43" s="7">
        <v>9</v>
      </c>
      <c r="M43" s="7">
        <v>5</v>
      </c>
      <c r="N43" s="7">
        <v>7</v>
      </c>
      <c r="O43" s="7">
        <v>5.8333000000000004</v>
      </c>
      <c r="P43" s="7">
        <v>2</v>
      </c>
      <c r="Q43" s="8">
        <v>61.5</v>
      </c>
      <c r="R43" s="15"/>
      <c r="S43" s="21" t="s">
        <v>147</v>
      </c>
      <c r="T43" s="62" t="s">
        <v>148</v>
      </c>
      <c r="U43" s="70"/>
      <c r="V43" s="63">
        <v>0.77</v>
      </c>
      <c r="W43" s="70"/>
      <c r="X43" s="64">
        <v>44926</v>
      </c>
      <c r="Y43" s="70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</row>
    <row r="44" spans="1:89" s="6" customFormat="1" ht="12.75" customHeight="1" x14ac:dyDescent="0.2">
      <c r="A44" s="17" t="s">
        <v>49</v>
      </c>
      <c r="B44" s="21" t="s">
        <v>115</v>
      </c>
      <c r="C44" s="19" t="s">
        <v>82</v>
      </c>
      <c r="D44" s="59">
        <v>7116710</v>
      </c>
      <c r="E44" s="26">
        <v>800000</v>
      </c>
      <c r="F44" s="21" t="s">
        <v>152</v>
      </c>
      <c r="G44" s="28" t="s">
        <v>148</v>
      </c>
      <c r="H44" s="21" t="s">
        <v>167</v>
      </c>
      <c r="I44" s="28" t="s">
        <v>149</v>
      </c>
      <c r="J44" s="7">
        <v>18.666699999999999</v>
      </c>
      <c r="K44" s="7">
        <v>11.5</v>
      </c>
      <c r="L44" s="7">
        <v>9.5</v>
      </c>
      <c r="M44" s="7">
        <v>5</v>
      </c>
      <c r="N44" s="7">
        <v>7</v>
      </c>
      <c r="O44" s="7">
        <v>5</v>
      </c>
      <c r="P44" s="7">
        <v>4</v>
      </c>
      <c r="Q44" s="8">
        <v>60.666699999999999</v>
      </c>
      <c r="R44" s="14"/>
      <c r="S44" s="21" t="s">
        <v>147</v>
      </c>
      <c r="T44" s="62" t="s">
        <v>148</v>
      </c>
      <c r="U44" s="70"/>
      <c r="V44" s="63">
        <v>0.3</v>
      </c>
      <c r="W44" s="70"/>
      <c r="X44" s="64">
        <v>44926</v>
      </c>
      <c r="Y44" s="70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</row>
    <row r="45" spans="1:89" s="6" customFormat="1" ht="12.75" customHeight="1" x14ac:dyDescent="0.2">
      <c r="A45" s="17" t="s">
        <v>57</v>
      </c>
      <c r="B45" s="22" t="s">
        <v>123</v>
      </c>
      <c r="C45" s="17" t="s">
        <v>90</v>
      </c>
      <c r="D45" s="59">
        <v>4769000</v>
      </c>
      <c r="E45" s="26">
        <v>2861400</v>
      </c>
      <c r="F45" s="22" t="s">
        <v>150</v>
      </c>
      <c r="G45" s="28" t="s">
        <v>180</v>
      </c>
      <c r="H45" s="22" t="s">
        <v>154</v>
      </c>
      <c r="I45" s="28" t="s">
        <v>149</v>
      </c>
      <c r="J45" s="7">
        <v>20</v>
      </c>
      <c r="K45" s="7">
        <v>10</v>
      </c>
      <c r="L45" s="7">
        <v>9</v>
      </c>
      <c r="M45" s="7">
        <v>4</v>
      </c>
      <c r="N45" s="7">
        <v>6</v>
      </c>
      <c r="O45" s="7">
        <v>5</v>
      </c>
      <c r="P45" s="7">
        <v>3</v>
      </c>
      <c r="Q45" s="8">
        <v>57</v>
      </c>
      <c r="R45" s="14"/>
      <c r="S45" s="21" t="s">
        <v>147</v>
      </c>
      <c r="T45" s="62" t="s">
        <v>148</v>
      </c>
      <c r="U45" s="70"/>
      <c r="V45" s="63">
        <v>0.73</v>
      </c>
      <c r="W45" s="70"/>
      <c r="X45" s="64">
        <v>44926</v>
      </c>
      <c r="Y45" s="70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</row>
    <row r="46" spans="1:89" s="6" customFormat="1" ht="12.75" customHeight="1" x14ac:dyDescent="0.2">
      <c r="A46" s="17" t="s">
        <v>70</v>
      </c>
      <c r="B46" s="22" t="s">
        <v>136</v>
      </c>
      <c r="C46" s="17" t="s">
        <v>103</v>
      </c>
      <c r="D46" s="59">
        <v>770000</v>
      </c>
      <c r="E46" s="26">
        <v>150000</v>
      </c>
      <c r="F46" s="22" t="s">
        <v>171</v>
      </c>
      <c r="G46" s="28" t="s">
        <v>149</v>
      </c>
      <c r="H46" s="22" t="s">
        <v>164</v>
      </c>
      <c r="I46" s="28" t="s">
        <v>149</v>
      </c>
      <c r="J46" s="7">
        <v>19.5</v>
      </c>
      <c r="K46" s="7">
        <v>10</v>
      </c>
      <c r="L46" s="7">
        <v>8</v>
      </c>
      <c r="M46" s="7">
        <v>4</v>
      </c>
      <c r="N46" s="7">
        <v>5</v>
      </c>
      <c r="O46" s="7">
        <v>5</v>
      </c>
      <c r="P46" s="7">
        <v>2</v>
      </c>
      <c r="Q46" s="8">
        <v>53.5</v>
      </c>
      <c r="R46" s="14"/>
      <c r="S46" s="21" t="s">
        <v>147</v>
      </c>
      <c r="T46" s="62" t="s">
        <v>149</v>
      </c>
      <c r="U46" s="70"/>
      <c r="V46" s="63">
        <v>0.77</v>
      </c>
      <c r="W46" s="70"/>
      <c r="X46" s="64">
        <v>44926</v>
      </c>
      <c r="Y46" s="70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</row>
    <row r="47" spans="1:89" s="6" customFormat="1" ht="12.75" customHeight="1" x14ac:dyDescent="0.2">
      <c r="A47" s="17" t="s">
        <v>74</v>
      </c>
      <c r="B47" s="22" t="s">
        <v>140</v>
      </c>
      <c r="C47" s="17" t="s">
        <v>107</v>
      </c>
      <c r="D47" s="59">
        <v>361250</v>
      </c>
      <c r="E47" s="26">
        <v>150000</v>
      </c>
      <c r="F47" s="22" t="s">
        <v>159</v>
      </c>
      <c r="G47" s="28" t="s">
        <v>149</v>
      </c>
      <c r="H47" s="22" t="s">
        <v>156</v>
      </c>
      <c r="I47" s="28" t="s">
        <v>149</v>
      </c>
      <c r="J47" s="7">
        <v>20</v>
      </c>
      <c r="K47" s="7">
        <v>9</v>
      </c>
      <c r="L47" s="7">
        <v>7.5</v>
      </c>
      <c r="M47" s="7">
        <v>5</v>
      </c>
      <c r="N47" s="7">
        <v>4</v>
      </c>
      <c r="O47" s="7">
        <v>4</v>
      </c>
      <c r="P47" s="7">
        <v>2</v>
      </c>
      <c r="Q47" s="8">
        <v>51.5</v>
      </c>
      <c r="R47" s="15"/>
      <c r="S47" s="21" t="s">
        <v>147</v>
      </c>
      <c r="T47" s="62" t="s">
        <v>149</v>
      </c>
      <c r="U47" s="70"/>
      <c r="V47" s="63">
        <v>0.78</v>
      </c>
      <c r="W47" s="70"/>
      <c r="X47" s="64">
        <v>44865</v>
      </c>
      <c r="Y47" s="70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</row>
    <row r="48" spans="1:89" s="6" customFormat="1" ht="12.75" customHeight="1" x14ac:dyDescent="0.2">
      <c r="A48" s="16" t="s">
        <v>51</v>
      </c>
      <c r="B48" s="22" t="s">
        <v>117</v>
      </c>
      <c r="C48" s="16" t="s">
        <v>84</v>
      </c>
      <c r="D48" s="59">
        <v>1220000</v>
      </c>
      <c r="E48" s="26">
        <v>486900</v>
      </c>
      <c r="F48" s="22" t="s">
        <v>154</v>
      </c>
      <c r="G48" s="27" t="s">
        <v>148</v>
      </c>
      <c r="H48" s="22" t="s">
        <v>174</v>
      </c>
      <c r="I48" s="27" t="s">
        <v>148</v>
      </c>
      <c r="J48" s="7">
        <v>14.833299999999999</v>
      </c>
      <c r="K48" s="7">
        <v>9.3332999999999995</v>
      </c>
      <c r="L48" s="7">
        <v>8</v>
      </c>
      <c r="M48" s="7">
        <v>4</v>
      </c>
      <c r="N48" s="7">
        <v>4</v>
      </c>
      <c r="O48" s="7">
        <v>4</v>
      </c>
      <c r="P48" s="7">
        <v>2</v>
      </c>
      <c r="Q48" s="8">
        <v>46.166699999999999</v>
      </c>
      <c r="R48" s="14"/>
      <c r="S48" s="21" t="s">
        <v>147</v>
      </c>
      <c r="T48" s="62" t="s">
        <v>149</v>
      </c>
      <c r="U48" s="70"/>
      <c r="V48" s="63">
        <v>0.99</v>
      </c>
      <c r="W48" s="70"/>
      <c r="X48" s="64">
        <v>44926</v>
      </c>
      <c r="Y48" s="70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</row>
    <row r="49" spans="1:89" s="6" customFormat="1" ht="12.75" customHeight="1" x14ac:dyDescent="0.2">
      <c r="A49" s="17" t="s">
        <v>73</v>
      </c>
      <c r="B49" s="22" t="s">
        <v>139</v>
      </c>
      <c r="C49" s="17" t="s">
        <v>106</v>
      </c>
      <c r="D49" s="59">
        <v>8500000</v>
      </c>
      <c r="E49" s="26">
        <v>1500000</v>
      </c>
      <c r="F49" s="22" t="s">
        <v>160</v>
      </c>
      <c r="G49" s="28" t="s">
        <v>149</v>
      </c>
      <c r="H49" s="22" t="s">
        <v>172</v>
      </c>
      <c r="I49" s="28" t="s">
        <v>149</v>
      </c>
      <c r="J49" s="7">
        <v>10.333299999999999</v>
      </c>
      <c r="K49" s="7">
        <v>9</v>
      </c>
      <c r="L49" s="7">
        <v>7.5</v>
      </c>
      <c r="M49" s="7">
        <v>4</v>
      </c>
      <c r="N49" s="7">
        <v>3</v>
      </c>
      <c r="O49" s="7">
        <v>3.1667000000000001</v>
      </c>
      <c r="P49" s="7">
        <v>2</v>
      </c>
      <c r="Q49" s="8">
        <v>39</v>
      </c>
      <c r="R49" s="14"/>
      <c r="S49" s="21" t="s">
        <v>147</v>
      </c>
      <c r="T49" s="62" t="s">
        <v>149</v>
      </c>
      <c r="U49" s="70"/>
      <c r="V49" s="63">
        <v>0.41</v>
      </c>
      <c r="W49" s="70"/>
      <c r="X49" s="64">
        <v>44926</v>
      </c>
      <c r="Y49" s="70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</row>
    <row r="50" spans="1:89" x14ac:dyDescent="0.3">
      <c r="D50" s="13">
        <f>SUM(D17:D49)</f>
        <v>279391067</v>
      </c>
      <c r="E50" s="13">
        <f>SUM(E17:E49)</f>
        <v>45523300</v>
      </c>
      <c r="F50" s="9"/>
      <c r="R50" s="13">
        <f>SUM(R17:R49)</f>
        <v>27000000</v>
      </c>
    </row>
    <row r="51" spans="1:89" x14ac:dyDescent="0.3">
      <c r="E51" s="9"/>
      <c r="F51" s="9"/>
      <c r="G51" s="9"/>
      <c r="H51" s="9"/>
      <c r="Q51" s="2" t="s">
        <v>17</v>
      </c>
      <c r="R51" s="13">
        <f>27000000-R50</f>
        <v>0</v>
      </c>
    </row>
  </sheetData>
  <mergeCells count="23">
    <mergeCell ref="U14:U15"/>
    <mergeCell ref="F14:G15"/>
    <mergeCell ref="H14:I15"/>
    <mergeCell ref="A14:A16"/>
    <mergeCell ref="B14:B16"/>
    <mergeCell ref="C14:C16"/>
    <mergeCell ref="D14:D16"/>
    <mergeCell ref="E14:E16"/>
    <mergeCell ref="W14:W15"/>
    <mergeCell ref="X14:X15"/>
    <mergeCell ref="Y14:Y15"/>
    <mergeCell ref="J14:J15"/>
    <mergeCell ref="K14:K15"/>
    <mergeCell ref="L14:L15"/>
    <mergeCell ref="V14:V15"/>
    <mergeCell ref="M14:M15"/>
    <mergeCell ref="N14:N15"/>
    <mergeCell ref="O14:O15"/>
    <mergeCell ref="P14:P15"/>
    <mergeCell ref="Q14:Q15"/>
    <mergeCell ref="R14:R15"/>
    <mergeCell ref="S14:S15"/>
    <mergeCell ref="T14:T15"/>
  </mergeCells>
  <dataValidations count="4">
    <dataValidation type="whole" operator="lessThanOrEqual" allowBlank="1" showInputMessage="1" showErrorMessage="1" error="Max. 40 bodů" sqref="J17:J49" xr:uid="{2F054086-A248-4BDD-8225-4DBC82FC24D3}">
      <formula1>40</formula1>
    </dataValidation>
    <dataValidation type="whole" operator="lessThanOrEqual" allowBlank="1" showInputMessage="1" showErrorMessage="1" error="Max. 15 bodů" sqref="K17:L49" xr:uid="{6754D4A7-4260-481B-A46A-7D43E460F3A5}">
      <formula1>15</formula1>
    </dataValidation>
    <dataValidation type="whole" operator="lessThanOrEqual" allowBlank="1" showInputMessage="1" showErrorMessage="1" error="Max. 5 bodů" sqref="M17:M49 P17:P49" xr:uid="{5C7C6C04-76A1-4567-80F5-98495D23124B}">
      <formula1>5</formula1>
    </dataValidation>
    <dataValidation type="whole" operator="lessThanOrEqual" allowBlank="1" showInputMessage="1" showErrorMessage="1" error="Max. 10 bodů" sqref="N17:O49" xr:uid="{941E3D90-48AC-4ECF-9C10-977DD1DFD5DF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BB0AE-2A3C-4D56-9768-18CFD5EA4DD3}">
  <dimension ref="A1:BP51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17" ht="38.25" customHeight="1" x14ac:dyDescent="0.3">
      <c r="A1" s="1" t="s">
        <v>43</v>
      </c>
    </row>
    <row r="2" spans="1:17" ht="12.6" x14ac:dyDescent="0.3">
      <c r="A2" s="4" t="s">
        <v>44</v>
      </c>
      <c r="D2" s="4" t="s">
        <v>21</v>
      </c>
    </row>
    <row r="3" spans="1:17" ht="12.6" x14ac:dyDescent="0.3">
      <c r="A3" s="4" t="s">
        <v>41</v>
      </c>
      <c r="D3" s="2" t="s">
        <v>31</v>
      </c>
    </row>
    <row r="4" spans="1:17" ht="12.6" x14ac:dyDescent="0.3">
      <c r="A4" s="4" t="s">
        <v>45</v>
      </c>
      <c r="D4" s="2" t="s">
        <v>30</v>
      </c>
    </row>
    <row r="5" spans="1:17" ht="12.6" x14ac:dyDescent="0.3">
      <c r="A5" s="4" t="s">
        <v>40</v>
      </c>
      <c r="D5" s="2" t="s">
        <v>32</v>
      </c>
    </row>
    <row r="6" spans="1:17" ht="12.6" x14ac:dyDescent="0.3">
      <c r="A6" s="4" t="s">
        <v>46</v>
      </c>
    </row>
    <row r="7" spans="1:17" ht="12.6" x14ac:dyDescent="0.3">
      <c r="A7" s="12" t="s">
        <v>42</v>
      </c>
      <c r="D7" s="4" t="s">
        <v>22</v>
      </c>
    </row>
    <row r="8" spans="1:17" ht="12" x14ac:dyDescent="0.3">
      <c r="D8" s="2" t="s">
        <v>33</v>
      </c>
    </row>
    <row r="9" spans="1:17" ht="12" x14ac:dyDescent="0.3">
      <c r="D9" s="2" t="s">
        <v>34</v>
      </c>
    </row>
    <row r="10" spans="1:17" ht="12" x14ac:dyDescent="0.3">
      <c r="D10" s="2" t="s">
        <v>35</v>
      </c>
    </row>
    <row r="11" spans="1:17" ht="12" x14ac:dyDescent="0.3">
      <c r="D11" s="2" t="s">
        <v>36</v>
      </c>
    </row>
    <row r="12" spans="1:17" ht="12" x14ac:dyDescent="0.3">
      <c r="D12" s="2" t="s">
        <v>37</v>
      </c>
    </row>
    <row r="13" spans="1:17" ht="12.6" x14ac:dyDescent="0.3">
      <c r="A13" s="4"/>
    </row>
    <row r="14" spans="1:17" ht="26.4" customHeight="1" x14ac:dyDescent="0.3">
      <c r="A14" s="30" t="s">
        <v>0</v>
      </c>
      <c r="B14" s="30" t="s">
        <v>1</v>
      </c>
      <c r="C14" s="30" t="s">
        <v>16</v>
      </c>
      <c r="D14" s="30" t="s">
        <v>13</v>
      </c>
      <c r="E14" s="33" t="s">
        <v>2</v>
      </c>
      <c r="F14" s="30" t="s">
        <v>28</v>
      </c>
      <c r="G14" s="30"/>
      <c r="H14" s="30" t="s">
        <v>29</v>
      </c>
      <c r="I14" s="30"/>
      <c r="J14" s="30" t="s">
        <v>38</v>
      </c>
      <c r="K14" s="30" t="s">
        <v>14</v>
      </c>
      <c r="L14" s="30" t="s">
        <v>15</v>
      </c>
      <c r="M14" s="30" t="s">
        <v>26</v>
      </c>
      <c r="N14" s="30" t="s">
        <v>27</v>
      </c>
      <c r="O14" s="30" t="s">
        <v>39</v>
      </c>
      <c r="P14" s="30" t="s">
        <v>3</v>
      </c>
      <c r="Q14" s="30" t="s">
        <v>4</v>
      </c>
    </row>
    <row r="15" spans="1:17" ht="59.4" customHeight="1" x14ac:dyDescent="0.3">
      <c r="A15" s="32"/>
      <c r="B15" s="32"/>
      <c r="C15" s="32"/>
      <c r="D15" s="32"/>
      <c r="E15" s="34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</row>
    <row r="16" spans="1:17" ht="28.95" customHeight="1" x14ac:dyDescent="0.3">
      <c r="A16" s="31"/>
      <c r="B16" s="31"/>
      <c r="C16" s="31"/>
      <c r="D16" s="31"/>
      <c r="E16" s="35"/>
      <c r="F16" s="5" t="s">
        <v>23</v>
      </c>
      <c r="G16" s="29" t="s">
        <v>24</v>
      </c>
      <c r="H16" s="29" t="s">
        <v>23</v>
      </c>
      <c r="I16" s="29" t="s">
        <v>24</v>
      </c>
      <c r="J16" s="29" t="s">
        <v>25</v>
      </c>
      <c r="K16" s="29" t="s">
        <v>18</v>
      </c>
      <c r="L16" s="29" t="s">
        <v>18</v>
      </c>
      <c r="M16" s="29" t="s">
        <v>19</v>
      </c>
      <c r="N16" s="29" t="s">
        <v>20</v>
      </c>
      <c r="O16" s="29" t="s">
        <v>20</v>
      </c>
      <c r="P16" s="29" t="s">
        <v>19</v>
      </c>
      <c r="Q16" s="29"/>
    </row>
    <row r="17" spans="1:68" s="6" customFormat="1" ht="12.75" customHeight="1" x14ac:dyDescent="0.2">
      <c r="A17" s="16" t="s">
        <v>47</v>
      </c>
      <c r="B17" s="21" t="s">
        <v>113</v>
      </c>
      <c r="C17" s="18" t="s">
        <v>80</v>
      </c>
      <c r="D17" s="24">
        <v>3636900</v>
      </c>
      <c r="E17" s="26">
        <v>400000</v>
      </c>
      <c r="F17" s="21" t="s">
        <v>150</v>
      </c>
      <c r="G17" s="27" t="s">
        <v>148</v>
      </c>
      <c r="H17" s="21" t="s">
        <v>156</v>
      </c>
      <c r="I17" s="27" t="s">
        <v>148</v>
      </c>
      <c r="J17" s="46">
        <v>29</v>
      </c>
      <c r="K17" s="46">
        <v>12</v>
      </c>
      <c r="L17" s="46">
        <v>11</v>
      </c>
      <c r="M17" s="46">
        <v>5</v>
      </c>
      <c r="N17" s="46">
        <v>8</v>
      </c>
      <c r="O17" s="46">
        <v>6</v>
      </c>
      <c r="P17" s="46">
        <v>4</v>
      </c>
      <c r="Q17" s="8">
        <f>SUM(J17:P17)</f>
        <v>75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</row>
    <row r="18" spans="1:68" s="6" customFormat="1" ht="12.75" customHeight="1" x14ac:dyDescent="0.2">
      <c r="A18" s="17" t="s">
        <v>48</v>
      </c>
      <c r="B18" s="21" t="s">
        <v>114</v>
      </c>
      <c r="C18" s="19" t="s">
        <v>81</v>
      </c>
      <c r="D18" s="24">
        <v>3230500</v>
      </c>
      <c r="E18" s="26">
        <v>600000</v>
      </c>
      <c r="F18" s="21" t="s">
        <v>151</v>
      </c>
      <c r="G18" s="28" t="s">
        <v>148</v>
      </c>
      <c r="H18" s="21" t="s">
        <v>161</v>
      </c>
      <c r="I18" s="28" t="s">
        <v>148</v>
      </c>
      <c r="J18" s="46">
        <v>31</v>
      </c>
      <c r="K18" s="46">
        <v>14</v>
      </c>
      <c r="L18" s="46">
        <v>12</v>
      </c>
      <c r="M18" s="46">
        <v>5</v>
      </c>
      <c r="N18" s="46">
        <v>8</v>
      </c>
      <c r="O18" s="46">
        <v>7</v>
      </c>
      <c r="P18" s="46">
        <v>5</v>
      </c>
      <c r="Q18" s="8">
        <f t="shared" ref="Q18:Q49" si="0">SUM(J18:P18)</f>
        <v>82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</row>
    <row r="19" spans="1:68" s="6" customFormat="1" ht="12.75" customHeight="1" x14ac:dyDescent="0.2">
      <c r="A19" s="17" t="s">
        <v>49</v>
      </c>
      <c r="B19" s="21" t="s">
        <v>115</v>
      </c>
      <c r="C19" s="19" t="s">
        <v>82</v>
      </c>
      <c r="D19" s="24">
        <v>7116710</v>
      </c>
      <c r="E19" s="26">
        <v>800000</v>
      </c>
      <c r="F19" s="21" t="s">
        <v>152</v>
      </c>
      <c r="G19" s="28" t="s">
        <v>148</v>
      </c>
      <c r="H19" s="21" t="s">
        <v>167</v>
      </c>
      <c r="I19" s="28" t="s">
        <v>149</v>
      </c>
      <c r="J19" s="46">
        <v>15</v>
      </c>
      <c r="K19" s="46">
        <v>12</v>
      </c>
      <c r="L19" s="46">
        <v>11</v>
      </c>
      <c r="M19" s="46">
        <v>5</v>
      </c>
      <c r="N19" s="46">
        <v>7</v>
      </c>
      <c r="O19" s="46">
        <v>5</v>
      </c>
      <c r="P19" s="46">
        <v>4</v>
      </c>
      <c r="Q19" s="8">
        <f t="shared" si="0"/>
        <v>59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</row>
    <row r="20" spans="1:68" s="6" customFormat="1" ht="12.75" customHeight="1" x14ac:dyDescent="0.2">
      <c r="A20" s="16" t="s">
        <v>50</v>
      </c>
      <c r="B20" s="22" t="s">
        <v>116</v>
      </c>
      <c r="C20" s="16" t="s">
        <v>83</v>
      </c>
      <c r="D20" s="24">
        <v>17320405</v>
      </c>
      <c r="E20" s="26">
        <v>2200000</v>
      </c>
      <c r="F20" s="22" t="s">
        <v>153</v>
      </c>
      <c r="G20" s="27" t="s">
        <v>148</v>
      </c>
      <c r="H20" s="22" t="s">
        <v>172</v>
      </c>
      <c r="I20" s="27" t="s">
        <v>148</v>
      </c>
      <c r="J20" s="46">
        <v>38</v>
      </c>
      <c r="K20" s="46">
        <v>13</v>
      </c>
      <c r="L20" s="46">
        <v>13</v>
      </c>
      <c r="M20" s="46">
        <v>5</v>
      </c>
      <c r="N20" s="46">
        <v>9</v>
      </c>
      <c r="O20" s="46">
        <v>10</v>
      </c>
      <c r="P20" s="46">
        <v>5</v>
      </c>
      <c r="Q20" s="8">
        <f t="shared" si="0"/>
        <v>93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</row>
    <row r="21" spans="1:68" s="6" customFormat="1" ht="12.75" customHeight="1" x14ac:dyDescent="0.2">
      <c r="A21" s="16" t="s">
        <v>51</v>
      </c>
      <c r="B21" s="22" t="s">
        <v>117</v>
      </c>
      <c r="C21" s="16" t="s">
        <v>84</v>
      </c>
      <c r="D21" s="24">
        <v>1220000</v>
      </c>
      <c r="E21" s="26">
        <v>486900</v>
      </c>
      <c r="F21" s="22" t="s">
        <v>154</v>
      </c>
      <c r="G21" s="27" t="s">
        <v>148</v>
      </c>
      <c r="H21" s="22" t="s">
        <v>174</v>
      </c>
      <c r="I21" s="27" t="s">
        <v>148</v>
      </c>
      <c r="J21" s="46">
        <v>14</v>
      </c>
      <c r="K21" s="46">
        <v>11</v>
      </c>
      <c r="L21" s="46">
        <v>11</v>
      </c>
      <c r="M21" s="46">
        <v>4</v>
      </c>
      <c r="N21" s="46">
        <v>4</v>
      </c>
      <c r="O21" s="46">
        <v>4</v>
      </c>
      <c r="P21" s="46">
        <v>2</v>
      </c>
      <c r="Q21" s="8">
        <f t="shared" si="0"/>
        <v>50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</row>
    <row r="22" spans="1:68" s="6" customFormat="1" ht="12" x14ac:dyDescent="0.2">
      <c r="A22" s="17" t="s">
        <v>52</v>
      </c>
      <c r="B22" s="22" t="s">
        <v>118</v>
      </c>
      <c r="C22" s="17" t="s">
        <v>85</v>
      </c>
      <c r="D22" s="24">
        <v>10655300</v>
      </c>
      <c r="E22" s="26">
        <v>1200000</v>
      </c>
      <c r="F22" s="22" t="s">
        <v>155</v>
      </c>
      <c r="G22" s="28" t="s">
        <v>148</v>
      </c>
      <c r="H22" s="22" t="s">
        <v>160</v>
      </c>
      <c r="I22" s="28" t="s">
        <v>148</v>
      </c>
      <c r="J22" s="46">
        <v>33</v>
      </c>
      <c r="K22" s="46">
        <v>13</v>
      </c>
      <c r="L22" s="46">
        <v>13</v>
      </c>
      <c r="M22" s="46">
        <v>5</v>
      </c>
      <c r="N22" s="46">
        <v>8</v>
      </c>
      <c r="O22" s="46">
        <v>8</v>
      </c>
      <c r="P22" s="46">
        <v>4</v>
      </c>
      <c r="Q22" s="8">
        <f t="shared" si="0"/>
        <v>84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</row>
    <row r="23" spans="1:68" s="6" customFormat="1" ht="12.75" customHeight="1" x14ac:dyDescent="0.2">
      <c r="A23" s="17" t="s">
        <v>53</v>
      </c>
      <c r="B23" s="22" t="s">
        <v>119</v>
      </c>
      <c r="C23" s="17" t="s">
        <v>86</v>
      </c>
      <c r="D23" s="24">
        <v>37474300</v>
      </c>
      <c r="E23" s="26">
        <v>3000000</v>
      </c>
      <c r="F23" s="22" t="s">
        <v>156</v>
      </c>
      <c r="G23" s="28" t="s">
        <v>148</v>
      </c>
      <c r="H23" s="22" t="s">
        <v>162</v>
      </c>
      <c r="I23" s="28" t="s">
        <v>148</v>
      </c>
      <c r="J23" s="46">
        <v>34</v>
      </c>
      <c r="K23" s="46">
        <v>12</v>
      </c>
      <c r="L23" s="46">
        <v>12</v>
      </c>
      <c r="M23" s="46">
        <v>5</v>
      </c>
      <c r="N23" s="46">
        <v>8</v>
      </c>
      <c r="O23" s="46">
        <v>9</v>
      </c>
      <c r="P23" s="46">
        <v>5</v>
      </c>
      <c r="Q23" s="8">
        <f t="shared" si="0"/>
        <v>85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</row>
    <row r="24" spans="1:68" s="6" customFormat="1" ht="12.75" customHeight="1" x14ac:dyDescent="0.2">
      <c r="A24" s="16" t="s">
        <v>54</v>
      </c>
      <c r="B24" s="22" t="s">
        <v>120</v>
      </c>
      <c r="C24" s="16" t="s">
        <v>87</v>
      </c>
      <c r="D24" s="24">
        <v>1566142</v>
      </c>
      <c r="E24" s="26">
        <v>500000</v>
      </c>
      <c r="F24" s="22" t="s">
        <v>157</v>
      </c>
      <c r="G24" s="27" t="s">
        <v>148</v>
      </c>
      <c r="H24" s="22" t="s">
        <v>159</v>
      </c>
      <c r="I24" s="27" t="s">
        <v>148</v>
      </c>
      <c r="J24" s="46">
        <v>25</v>
      </c>
      <c r="K24" s="46">
        <v>11</v>
      </c>
      <c r="L24" s="46">
        <v>10</v>
      </c>
      <c r="M24" s="46">
        <v>5</v>
      </c>
      <c r="N24" s="46">
        <v>7</v>
      </c>
      <c r="O24" s="46">
        <v>6</v>
      </c>
      <c r="P24" s="46">
        <v>4</v>
      </c>
      <c r="Q24" s="8">
        <f t="shared" si="0"/>
        <v>68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</row>
    <row r="25" spans="1:68" s="6" customFormat="1" ht="13.5" customHeight="1" x14ac:dyDescent="0.2">
      <c r="A25" s="17" t="s">
        <v>55</v>
      </c>
      <c r="B25" s="22" t="s">
        <v>121</v>
      </c>
      <c r="C25" s="17" t="s">
        <v>88</v>
      </c>
      <c r="D25" s="24">
        <v>868800</v>
      </c>
      <c r="E25" s="26">
        <v>200000</v>
      </c>
      <c r="F25" s="22" t="s">
        <v>158</v>
      </c>
      <c r="G25" s="28" t="s">
        <v>148</v>
      </c>
      <c r="H25" s="22" t="s">
        <v>175</v>
      </c>
      <c r="I25" s="28" t="s">
        <v>148</v>
      </c>
      <c r="J25" s="46">
        <v>34</v>
      </c>
      <c r="K25" s="46">
        <v>12</v>
      </c>
      <c r="L25" s="46">
        <v>13</v>
      </c>
      <c r="M25" s="46">
        <v>5</v>
      </c>
      <c r="N25" s="46">
        <v>7</v>
      </c>
      <c r="O25" s="46">
        <v>8</v>
      </c>
      <c r="P25" s="46">
        <v>4</v>
      </c>
      <c r="Q25" s="8">
        <f t="shared" si="0"/>
        <v>83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</row>
    <row r="26" spans="1:68" s="6" customFormat="1" ht="12.75" customHeight="1" x14ac:dyDescent="0.2">
      <c r="A26" s="16" t="s">
        <v>56</v>
      </c>
      <c r="B26" s="22" t="s">
        <v>122</v>
      </c>
      <c r="C26" s="16" t="s">
        <v>89</v>
      </c>
      <c r="D26" s="24">
        <v>3555000</v>
      </c>
      <c r="E26" s="26">
        <v>1000000</v>
      </c>
      <c r="F26" s="22" t="s">
        <v>159</v>
      </c>
      <c r="G26" s="27" t="s">
        <v>148</v>
      </c>
      <c r="H26" s="22" t="s">
        <v>173</v>
      </c>
      <c r="I26" s="27" t="s">
        <v>148</v>
      </c>
      <c r="J26" s="46">
        <v>26</v>
      </c>
      <c r="K26" s="46">
        <v>12</v>
      </c>
      <c r="L26" s="46">
        <v>10</v>
      </c>
      <c r="M26" s="46">
        <v>5</v>
      </c>
      <c r="N26" s="46">
        <v>8</v>
      </c>
      <c r="O26" s="46">
        <v>7</v>
      </c>
      <c r="P26" s="46">
        <v>4</v>
      </c>
      <c r="Q26" s="8">
        <f t="shared" si="0"/>
        <v>72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</row>
    <row r="27" spans="1:68" s="6" customFormat="1" ht="12.75" customHeight="1" x14ac:dyDescent="0.2">
      <c r="A27" s="17" t="s">
        <v>57</v>
      </c>
      <c r="B27" s="22" t="s">
        <v>123</v>
      </c>
      <c r="C27" s="17" t="s">
        <v>90</v>
      </c>
      <c r="D27" s="24">
        <v>4769000</v>
      </c>
      <c r="E27" s="26">
        <v>2861400</v>
      </c>
      <c r="F27" s="22" t="s">
        <v>150</v>
      </c>
      <c r="G27" s="28" t="s">
        <v>180</v>
      </c>
      <c r="H27" s="22" t="s">
        <v>154</v>
      </c>
      <c r="I27" s="28" t="s">
        <v>149</v>
      </c>
      <c r="J27" s="46">
        <v>20</v>
      </c>
      <c r="K27" s="46">
        <v>10</v>
      </c>
      <c r="L27" s="46">
        <v>9</v>
      </c>
      <c r="M27" s="46">
        <v>4</v>
      </c>
      <c r="N27" s="46">
        <v>6</v>
      </c>
      <c r="O27" s="46">
        <v>5</v>
      </c>
      <c r="P27" s="46">
        <v>3</v>
      </c>
      <c r="Q27" s="8">
        <f t="shared" si="0"/>
        <v>57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</row>
    <row r="28" spans="1:68" s="6" customFormat="1" ht="12.75" customHeight="1" x14ac:dyDescent="0.2">
      <c r="A28" s="17" t="s">
        <v>58</v>
      </c>
      <c r="B28" s="22" t="s">
        <v>124</v>
      </c>
      <c r="C28" s="20" t="s">
        <v>91</v>
      </c>
      <c r="D28" s="24">
        <v>23568400</v>
      </c>
      <c r="E28" s="26">
        <v>3500000</v>
      </c>
      <c r="F28" s="22" t="s">
        <v>160</v>
      </c>
      <c r="G28" s="28" t="s">
        <v>148</v>
      </c>
      <c r="H28" s="22" t="s">
        <v>171</v>
      </c>
      <c r="I28" s="28" t="s">
        <v>148</v>
      </c>
      <c r="J28" s="46">
        <v>38</v>
      </c>
      <c r="K28" s="46">
        <v>12</v>
      </c>
      <c r="L28" s="46">
        <v>14</v>
      </c>
      <c r="M28" s="46">
        <v>5</v>
      </c>
      <c r="N28" s="46">
        <v>9</v>
      </c>
      <c r="O28" s="46">
        <v>9</v>
      </c>
      <c r="P28" s="46">
        <v>5</v>
      </c>
      <c r="Q28" s="8">
        <f t="shared" si="0"/>
        <v>92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</row>
    <row r="29" spans="1:68" s="6" customFormat="1" ht="12.75" customHeight="1" x14ac:dyDescent="0.2">
      <c r="A29" s="17" t="s">
        <v>59</v>
      </c>
      <c r="B29" s="22" t="s">
        <v>125</v>
      </c>
      <c r="C29" s="20" t="s">
        <v>92</v>
      </c>
      <c r="D29" s="24">
        <v>8120000</v>
      </c>
      <c r="E29" s="26">
        <v>1900000</v>
      </c>
      <c r="F29" s="22" t="s">
        <v>161</v>
      </c>
      <c r="G29" s="28" t="s">
        <v>148</v>
      </c>
      <c r="H29" s="22" t="s">
        <v>153</v>
      </c>
      <c r="I29" s="28" t="s">
        <v>148</v>
      </c>
      <c r="J29" s="46">
        <v>35</v>
      </c>
      <c r="K29" s="46">
        <v>12</v>
      </c>
      <c r="L29" s="46">
        <v>12</v>
      </c>
      <c r="M29" s="46">
        <v>5</v>
      </c>
      <c r="N29" s="46">
        <v>8</v>
      </c>
      <c r="O29" s="46">
        <v>8</v>
      </c>
      <c r="P29" s="46">
        <v>5</v>
      </c>
      <c r="Q29" s="8">
        <f t="shared" si="0"/>
        <v>85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</row>
    <row r="30" spans="1:68" s="6" customFormat="1" ht="12" x14ac:dyDescent="0.2">
      <c r="A30" s="17" t="s">
        <v>60</v>
      </c>
      <c r="B30" s="22" t="s">
        <v>126</v>
      </c>
      <c r="C30" s="20" t="s">
        <v>93</v>
      </c>
      <c r="D30" s="24">
        <v>978500</v>
      </c>
      <c r="E30" s="26">
        <v>280000</v>
      </c>
      <c r="F30" s="22" t="s">
        <v>162</v>
      </c>
      <c r="G30" s="28" t="s">
        <v>148</v>
      </c>
      <c r="H30" s="22" t="s">
        <v>176</v>
      </c>
      <c r="I30" s="28" t="s">
        <v>148</v>
      </c>
      <c r="J30" s="46">
        <v>34</v>
      </c>
      <c r="K30" s="46">
        <v>12</v>
      </c>
      <c r="L30" s="46">
        <v>9</v>
      </c>
      <c r="M30" s="46">
        <v>5</v>
      </c>
      <c r="N30" s="46">
        <v>6</v>
      </c>
      <c r="O30" s="46">
        <v>6</v>
      </c>
      <c r="P30" s="46">
        <v>4</v>
      </c>
      <c r="Q30" s="8">
        <f t="shared" si="0"/>
        <v>76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</row>
    <row r="31" spans="1:68" s="6" customFormat="1" ht="12.75" customHeight="1" x14ac:dyDescent="0.2">
      <c r="A31" s="17" t="s">
        <v>61</v>
      </c>
      <c r="B31" s="22" t="s">
        <v>127</v>
      </c>
      <c r="C31" s="20" t="s">
        <v>94</v>
      </c>
      <c r="D31" s="24">
        <v>2525400</v>
      </c>
      <c r="E31" s="26">
        <v>600000</v>
      </c>
      <c r="F31" s="22" t="s">
        <v>163</v>
      </c>
      <c r="G31" s="28" t="s">
        <v>148</v>
      </c>
      <c r="H31" s="22" t="s">
        <v>151</v>
      </c>
      <c r="I31" s="28" t="s">
        <v>149</v>
      </c>
      <c r="J31" s="46">
        <v>34</v>
      </c>
      <c r="K31" s="46">
        <v>12</v>
      </c>
      <c r="L31" s="46">
        <v>11</v>
      </c>
      <c r="M31" s="46">
        <v>4</v>
      </c>
      <c r="N31" s="46">
        <v>8</v>
      </c>
      <c r="O31" s="46">
        <v>8</v>
      </c>
      <c r="P31" s="46">
        <v>4</v>
      </c>
      <c r="Q31" s="8">
        <f t="shared" si="0"/>
        <v>81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</row>
    <row r="32" spans="1:68" s="6" customFormat="1" ht="12.75" customHeight="1" x14ac:dyDescent="0.2">
      <c r="A32" s="16" t="s">
        <v>62</v>
      </c>
      <c r="B32" s="22" t="s">
        <v>128</v>
      </c>
      <c r="C32" s="20" t="s">
        <v>95</v>
      </c>
      <c r="D32" s="24">
        <v>1280000</v>
      </c>
      <c r="E32" s="26">
        <v>575000</v>
      </c>
      <c r="F32" s="22" t="s">
        <v>154</v>
      </c>
      <c r="G32" s="27" t="s">
        <v>148</v>
      </c>
      <c r="H32" s="22" t="s">
        <v>163</v>
      </c>
      <c r="I32" s="27" t="s">
        <v>148</v>
      </c>
      <c r="J32" s="46">
        <v>20</v>
      </c>
      <c r="K32" s="46">
        <v>12</v>
      </c>
      <c r="L32" s="46">
        <v>10</v>
      </c>
      <c r="M32" s="46">
        <v>3</v>
      </c>
      <c r="N32" s="46">
        <v>7</v>
      </c>
      <c r="O32" s="46">
        <v>5</v>
      </c>
      <c r="P32" s="46">
        <v>4</v>
      </c>
      <c r="Q32" s="8">
        <f t="shared" si="0"/>
        <v>61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</row>
    <row r="33" spans="1:68" s="6" customFormat="1" ht="12.75" customHeight="1" x14ac:dyDescent="0.2">
      <c r="A33" s="16" t="s">
        <v>63</v>
      </c>
      <c r="B33" s="22" t="s">
        <v>129</v>
      </c>
      <c r="C33" s="20" t="s">
        <v>96</v>
      </c>
      <c r="D33" s="24">
        <v>712325</v>
      </c>
      <c r="E33" s="26">
        <v>260000</v>
      </c>
      <c r="F33" s="22" t="s">
        <v>164</v>
      </c>
      <c r="G33" s="27" t="s">
        <v>148</v>
      </c>
      <c r="H33" s="22" t="s">
        <v>157</v>
      </c>
      <c r="I33" s="27" t="s">
        <v>148</v>
      </c>
      <c r="J33" s="46">
        <v>32</v>
      </c>
      <c r="K33" s="46">
        <v>12</v>
      </c>
      <c r="L33" s="46">
        <v>13</v>
      </c>
      <c r="M33" s="46">
        <v>3</v>
      </c>
      <c r="N33" s="46">
        <v>8</v>
      </c>
      <c r="O33" s="46">
        <v>8</v>
      </c>
      <c r="P33" s="46">
        <v>2</v>
      </c>
      <c r="Q33" s="8">
        <f t="shared" si="0"/>
        <v>78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</row>
    <row r="34" spans="1:68" s="6" customFormat="1" ht="12.75" customHeight="1" x14ac:dyDescent="0.2">
      <c r="A34" s="16" t="s">
        <v>64</v>
      </c>
      <c r="B34" s="22" t="s">
        <v>130</v>
      </c>
      <c r="C34" s="16" t="s">
        <v>97</v>
      </c>
      <c r="D34" s="24">
        <v>1465000</v>
      </c>
      <c r="E34" s="26">
        <v>300000</v>
      </c>
      <c r="F34" s="22" t="s">
        <v>165</v>
      </c>
      <c r="G34" s="27" t="s">
        <v>148</v>
      </c>
      <c r="H34" s="22" t="s">
        <v>170</v>
      </c>
      <c r="I34" s="27" t="s">
        <v>148</v>
      </c>
      <c r="J34" s="46">
        <v>33</v>
      </c>
      <c r="K34" s="46">
        <v>11</v>
      </c>
      <c r="L34" s="46">
        <v>12</v>
      </c>
      <c r="M34" s="46">
        <v>5</v>
      </c>
      <c r="N34" s="46">
        <v>8</v>
      </c>
      <c r="O34" s="46">
        <v>8</v>
      </c>
      <c r="P34" s="46">
        <v>5</v>
      </c>
      <c r="Q34" s="8">
        <f t="shared" si="0"/>
        <v>82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</row>
    <row r="35" spans="1:68" s="6" customFormat="1" ht="12" x14ac:dyDescent="0.2">
      <c r="A35" s="17" t="s">
        <v>65</v>
      </c>
      <c r="B35" s="23" t="s">
        <v>131</v>
      </c>
      <c r="C35" s="16" t="s">
        <v>98</v>
      </c>
      <c r="D35" s="25" t="s">
        <v>145</v>
      </c>
      <c r="E35" s="26">
        <v>1500000</v>
      </c>
      <c r="F35" s="22" t="s">
        <v>166</v>
      </c>
      <c r="G35" s="28" t="s">
        <v>148</v>
      </c>
      <c r="H35" s="22" t="s">
        <v>177</v>
      </c>
      <c r="I35" s="28" t="s">
        <v>148</v>
      </c>
      <c r="J35" s="46">
        <v>30</v>
      </c>
      <c r="K35" s="46">
        <v>10</v>
      </c>
      <c r="L35" s="46">
        <v>12</v>
      </c>
      <c r="M35" s="46">
        <v>4</v>
      </c>
      <c r="N35" s="46">
        <v>5</v>
      </c>
      <c r="O35" s="46">
        <v>6</v>
      </c>
      <c r="P35" s="46">
        <v>3</v>
      </c>
      <c r="Q35" s="8">
        <f t="shared" si="0"/>
        <v>70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</row>
    <row r="36" spans="1:68" s="6" customFormat="1" ht="12.75" customHeight="1" x14ac:dyDescent="0.2">
      <c r="A36" s="16" t="s">
        <v>66</v>
      </c>
      <c r="B36" s="20" t="s">
        <v>132</v>
      </c>
      <c r="C36" s="16" t="s">
        <v>99</v>
      </c>
      <c r="D36" s="24">
        <v>480000</v>
      </c>
      <c r="E36" s="26">
        <v>95000</v>
      </c>
      <c r="F36" s="22" t="s">
        <v>167</v>
      </c>
      <c r="G36" s="27" t="s">
        <v>148</v>
      </c>
      <c r="H36" s="22" t="s">
        <v>168</v>
      </c>
      <c r="I36" s="27" t="s">
        <v>148</v>
      </c>
      <c r="J36" s="46">
        <v>22</v>
      </c>
      <c r="K36" s="46">
        <v>11</v>
      </c>
      <c r="L36" s="46">
        <v>9</v>
      </c>
      <c r="M36" s="46">
        <v>5</v>
      </c>
      <c r="N36" s="46">
        <v>7</v>
      </c>
      <c r="O36" s="46">
        <v>6</v>
      </c>
      <c r="P36" s="46">
        <v>2</v>
      </c>
      <c r="Q36" s="8">
        <f t="shared" si="0"/>
        <v>62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</row>
    <row r="37" spans="1:68" s="6" customFormat="1" ht="12.75" customHeight="1" x14ac:dyDescent="0.2">
      <c r="A37" s="16" t="s">
        <v>67</v>
      </c>
      <c r="B37" s="22" t="s">
        <v>133</v>
      </c>
      <c r="C37" s="16" t="s">
        <v>100</v>
      </c>
      <c r="D37" s="24">
        <v>1590000</v>
      </c>
      <c r="E37" s="26">
        <v>450000</v>
      </c>
      <c r="F37" s="22" t="s">
        <v>168</v>
      </c>
      <c r="G37" s="27" t="s">
        <v>148</v>
      </c>
      <c r="H37" s="22" t="s">
        <v>150</v>
      </c>
      <c r="I37" s="27" t="s">
        <v>149</v>
      </c>
      <c r="J37" s="46">
        <v>28</v>
      </c>
      <c r="K37" s="46">
        <v>12</v>
      </c>
      <c r="L37" s="46">
        <v>11</v>
      </c>
      <c r="M37" s="46">
        <v>5</v>
      </c>
      <c r="N37" s="46">
        <v>7</v>
      </c>
      <c r="O37" s="46">
        <v>7</v>
      </c>
      <c r="P37" s="46">
        <v>4</v>
      </c>
      <c r="Q37" s="8">
        <f t="shared" si="0"/>
        <v>74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</row>
    <row r="38" spans="1:68" s="6" customFormat="1" ht="12.75" customHeight="1" x14ac:dyDescent="0.2">
      <c r="A38" s="16" t="s">
        <v>68</v>
      </c>
      <c r="B38" s="23" t="s">
        <v>134</v>
      </c>
      <c r="C38" s="16" t="s">
        <v>101</v>
      </c>
      <c r="D38" s="25" t="s">
        <v>146</v>
      </c>
      <c r="E38" s="26">
        <v>1300000</v>
      </c>
      <c r="F38" s="22" t="s">
        <v>169</v>
      </c>
      <c r="G38" s="27" t="s">
        <v>148</v>
      </c>
      <c r="H38" s="22" t="s">
        <v>166</v>
      </c>
      <c r="I38" s="27" t="s">
        <v>148</v>
      </c>
      <c r="J38" s="46">
        <v>32</v>
      </c>
      <c r="K38" s="46">
        <v>12</v>
      </c>
      <c r="L38" s="46">
        <v>10</v>
      </c>
      <c r="M38" s="46">
        <v>5</v>
      </c>
      <c r="N38" s="46">
        <v>7</v>
      </c>
      <c r="O38" s="46">
        <v>6</v>
      </c>
      <c r="P38" s="46">
        <v>4</v>
      </c>
      <c r="Q38" s="8">
        <f t="shared" si="0"/>
        <v>76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</row>
    <row r="39" spans="1:68" s="6" customFormat="1" ht="12.75" customHeight="1" x14ac:dyDescent="0.2">
      <c r="A39" s="17" t="s">
        <v>69</v>
      </c>
      <c r="B39" s="22" t="s">
        <v>135</v>
      </c>
      <c r="C39" s="20" t="s">
        <v>102</v>
      </c>
      <c r="D39" s="24">
        <v>3067000</v>
      </c>
      <c r="E39" s="26">
        <v>1300000</v>
      </c>
      <c r="F39" s="22" t="s">
        <v>170</v>
      </c>
      <c r="G39" s="28" t="s">
        <v>148</v>
      </c>
      <c r="H39" s="22" t="s">
        <v>169</v>
      </c>
      <c r="I39" s="28" t="s">
        <v>148</v>
      </c>
      <c r="J39" s="46">
        <v>35</v>
      </c>
      <c r="K39" s="46">
        <v>12</v>
      </c>
      <c r="L39" s="46">
        <v>12</v>
      </c>
      <c r="M39" s="46">
        <v>5</v>
      </c>
      <c r="N39" s="46">
        <v>8</v>
      </c>
      <c r="O39" s="46">
        <v>8</v>
      </c>
      <c r="P39" s="46">
        <v>5</v>
      </c>
      <c r="Q39" s="8">
        <f t="shared" si="0"/>
        <v>85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</row>
    <row r="40" spans="1:68" s="6" customFormat="1" ht="12.75" customHeight="1" x14ac:dyDescent="0.2">
      <c r="A40" s="17" t="s">
        <v>70</v>
      </c>
      <c r="B40" s="22" t="s">
        <v>136</v>
      </c>
      <c r="C40" s="17" t="s">
        <v>103</v>
      </c>
      <c r="D40" s="24">
        <v>770000</v>
      </c>
      <c r="E40" s="26">
        <v>150000</v>
      </c>
      <c r="F40" s="22" t="s">
        <v>171</v>
      </c>
      <c r="G40" s="28" t="s">
        <v>149</v>
      </c>
      <c r="H40" s="22" t="s">
        <v>164</v>
      </c>
      <c r="I40" s="28" t="s">
        <v>149</v>
      </c>
      <c r="J40" s="46">
        <v>19</v>
      </c>
      <c r="K40" s="46">
        <v>10</v>
      </c>
      <c r="L40" s="46">
        <v>8</v>
      </c>
      <c r="M40" s="46">
        <v>4</v>
      </c>
      <c r="N40" s="46">
        <v>5</v>
      </c>
      <c r="O40" s="46">
        <v>5</v>
      </c>
      <c r="P40" s="46">
        <v>2</v>
      </c>
      <c r="Q40" s="8">
        <f t="shared" si="0"/>
        <v>53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</row>
    <row r="41" spans="1:68" s="6" customFormat="1" ht="12.75" customHeight="1" x14ac:dyDescent="0.2">
      <c r="A41" s="16" t="s">
        <v>71</v>
      </c>
      <c r="B41" s="22" t="s">
        <v>137</v>
      </c>
      <c r="C41" s="16" t="s">
        <v>104</v>
      </c>
      <c r="D41" s="24">
        <v>4100050</v>
      </c>
      <c r="E41" s="26">
        <v>2180000</v>
      </c>
      <c r="F41" s="22" t="s">
        <v>165</v>
      </c>
      <c r="G41" s="27" t="s">
        <v>148</v>
      </c>
      <c r="H41" s="22" t="s">
        <v>167</v>
      </c>
      <c r="I41" s="27" t="s">
        <v>148</v>
      </c>
      <c r="J41" s="46">
        <v>30</v>
      </c>
      <c r="K41" s="46">
        <v>12</v>
      </c>
      <c r="L41" s="46">
        <v>13</v>
      </c>
      <c r="M41" s="46">
        <v>5</v>
      </c>
      <c r="N41" s="46">
        <v>7</v>
      </c>
      <c r="O41" s="46">
        <v>8</v>
      </c>
      <c r="P41" s="46">
        <v>4</v>
      </c>
      <c r="Q41" s="8">
        <f t="shared" si="0"/>
        <v>79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</row>
    <row r="42" spans="1:68" s="6" customFormat="1" ht="12.75" customHeight="1" x14ac:dyDescent="0.2">
      <c r="A42" s="17" t="s">
        <v>72</v>
      </c>
      <c r="B42" s="22" t="s">
        <v>138</v>
      </c>
      <c r="C42" s="17" t="s">
        <v>105</v>
      </c>
      <c r="D42" s="24">
        <v>2000000</v>
      </c>
      <c r="E42" s="26">
        <v>500000</v>
      </c>
      <c r="F42" s="22" t="s">
        <v>165</v>
      </c>
      <c r="G42" s="28" t="s">
        <v>148</v>
      </c>
      <c r="H42" s="22" t="s">
        <v>176</v>
      </c>
      <c r="I42" s="28" t="s">
        <v>148</v>
      </c>
      <c r="J42" s="46">
        <v>34</v>
      </c>
      <c r="K42" s="46">
        <v>12</v>
      </c>
      <c r="L42" s="46">
        <v>12</v>
      </c>
      <c r="M42" s="46">
        <v>5</v>
      </c>
      <c r="N42" s="46">
        <v>7</v>
      </c>
      <c r="O42" s="46">
        <v>6</v>
      </c>
      <c r="P42" s="46">
        <v>4</v>
      </c>
      <c r="Q42" s="8">
        <f t="shared" si="0"/>
        <v>80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</row>
    <row r="43" spans="1:68" s="6" customFormat="1" ht="12" x14ac:dyDescent="0.2">
      <c r="A43" s="17" t="s">
        <v>73</v>
      </c>
      <c r="B43" s="22" t="s">
        <v>139</v>
      </c>
      <c r="C43" s="17" t="s">
        <v>106</v>
      </c>
      <c r="D43" s="24">
        <v>8500000</v>
      </c>
      <c r="E43" s="26">
        <v>1500000</v>
      </c>
      <c r="F43" s="22" t="s">
        <v>160</v>
      </c>
      <c r="G43" s="28" t="s">
        <v>149</v>
      </c>
      <c r="H43" s="22" t="s">
        <v>172</v>
      </c>
      <c r="I43" s="28" t="s">
        <v>149</v>
      </c>
      <c r="J43" s="46">
        <v>10</v>
      </c>
      <c r="K43" s="46">
        <v>9</v>
      </c>
      <c r="L43" s="46">
        <v>8</v>
      </c>
      <c r="M43" s="46">
        <v>4</v>
      </c>
      <c r="N43" s="46">
        <v>3</v>
      </c>
      <c r="O43" s="46">
        <v>3</v>
      </c>
      <c r="P43" s="46">
        <v>2</v>
      </c>
      <c r="Q43" s="8">
        <f t="shared" si="0"/>
        <v>39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</row>
    <row r="44" spans="1:68" s="6" customFormat="1" ht="12.75" customHeight="1" x14ac:dyDescent="0.2">
      <c r="A44" s="17" t="s">
        <v>74</v>
      </c>
      <c r="B44" s="22" t="s">
        <v>140</v>
      </c>
      <c r="C44" s="17" t="s">
        <v>107</v>
      </c>
      <c r="D44" s="24">
        <v>361250</v>
      </c>
      <c r="E44" s="26">
        <v>150000</v>
      </c>
      <c r="F44" s="22" t="s">
        <v>159</v>
      </c>
      <c r="G44" s="28" t="s">
        <v>149</v>
      </c>
      <c r="H44" s="22" t="s">
        <v>156</v>
      </c>
      <c r="I44" s="28" t="s">
        <v>149</v>
      </c>
      <c r="J44" s="46">
        <v>20</v>
      </c>
      <c r="K44" s="46">
        <v>9</v>
      </c>
      <c r="L44" s="46">
        <v>8</v>
      </c>
      <c r="M44" s="46">
        <v>5</v>
      </c>
      <c r="N44" s="46">
        <v>4</v>
      </c>
      <c r="O44" s="46">
        <v>4</v>
      </c>
      <c r="P44" s="46">
        <v>2</v>
      </c>
      <c r="Q44" s="8">
        <f t="shared" si="0"/>
        <v>52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</row>
    <row r="45" spans="1:68" s="6" customFormat="1" ht="12.75" customHeight="1" x14ac:dyDescent="0.2">
      <c r="A45" s="17" t="s">
        <v>75</v>
      </c>
      <c r="B45" s="22" t="s">
        <v>141</v>
      </c>
      <c r="C45" s="17" t="s">
        <v>108</v>
      </c>
      <c r="D45" s="24">
        <v>23000000</v>
      </c>
      <c r="E45" s="26">
        <v>4000000</v>
      </c>
      <c r="F45" s="22" t="s">
        <v>152</v>
      </c>
      <c r="G45" s="28" t="s">
        <v>148</v>
      </c>
      <c r="H45" s="22" t="s">
        <v>178</v>
      </c>
      <c r="I45" s="28" t="s">
        <v>148</v>
      </c>
      <c r="J45" s="46">
        <v>36</v>
      </c>
      <c r="K45" s="46">
        <v>12</v>
      </c>
      <c r="L45" s="46">
        <v>13</v>
      </c>
      <c r="M45" s="46">
        <v>5</v>
      </c>
      <c r="N45" s="46">
        <v>9</v>
      </c>
      <c r="O45" s="46">
        <v>9</v>
      </c>
      <c r="P45" s="46">
        <v>5</v>
      </c>
      <c r="Q45" s="8">
        <f t="shared" si="0"/>
        <v>89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</row>
    <row r="46" spans="1:68" s="6" customFormat="1" ht="12.75" customHeight="1" x14ac:dyDescent="0.2">
      <c r="A46" s="16" t="s">
        <v>76</v>
      </c>
      <c r="B46" s="22" t="s">
        <v>128</v>
      </c>
      <c r="C46" s="16" t="s">
        <v>109</v>
      </c>
      <c r="D46" s="24">
        <v>1815000</v>
      </c>
      <c r="E46" s="26">
        <v>635000</v>
      </c>
      <c r="F46" s="22" t="s">
        <v>172</v>
      </c>
      <c r="G46" s="27" t="s">
        <v>148</v>
      </c>
      <c r="H46" s="22" t="s">
        <v>152</v>
      </c>
      <c r="I46" s="27" t="s">
        <v>148</v>
      </c>
      <c r="J46" s="46">
        <v>22</v>
      </c>
      <c r="K46" s="46">
        <v>12</v>
      </c>
      <c r="L46" s="46">
        <v>11</v>
      </c>
      <c r="M46" s="46">
        <v>5</v>
      </c>
      <c r="N46" s="46">
        <v>6</v>
      </c>
      <c r="O46" s="46">
        <v>5</v>
      </c>
      <c r="P46" s="46">
        <v>4</v>
      </c>
      <c r="Q46" s="8">
        <f t="shared" si="0"/>
        <v>65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</row>
    <row r="47" spans="1:68" s="6" customFormat="1" ht="12.75" customHeight="1" x14ac:dyDescent="0.2">
      <c r="A47" s="16" t="s">
        <v>77</v>
      </c>
      <c r="B47" s="22" t="s">
        <v>142</v>
      </c>
      <c r="C47" s="16" t="s">
        <v>110</v>
      </c>
      <c r="D47" s="24">
        <v>35637070</v>
      </c>
      <c r="E47" s="26">
        <v>7900000</v>
      </c>
      <c r="F47" s="22" t="s">
        <v>173</v>
      </c>
      <c r="G47" s="27" t="s">
        <v>148</v>
      </c>
      <c r="H47" s="22" t="s">
        <v>155</v>
      </c>
      <c r="I47" s="27" t="s">
        <v>148</v>
      </c>
      <c r="J47" s="46">
        <v>36</v>
      </c>
      <c r="K47" s="46">
        <v>13</v>
      </c>
      <c r="L47" s="46">
        <v>13</v>
      </c>
      <c r="M47" s="46">
        <v>5</v>
      </c>
      <c r="N47" s="46">
        <v>8</v>
      </c>
      <c r="O47" s="46">
        <v>7</v>
      </c>
      <c r="P47" s="46">
        <v>5</v>
      </c>
      <c r="Q47" s="8">
        <f t="shared" si="0"/>
        <v>87</v>
      </c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</row>
    <row r="48" spans="1:68" s="6" customFormat="1" ht="12.75" customHeight="1" x14ac:dyDescent="0.2">
      <c r="A48" s="17" t="s">
        <v>78</v>
      </c>
      <c r="B48" s="22" t="s">
        <v>143</v>
      </c>
      <c r="C48" s="16" t="s">
        <v>111</v>
      </c>
      <c r="D48" s="24">
        <v>51973120</v>
      </c>
      <c r="E48" s="26">
        <v>3000000</v>
      </c>
      <c r="F48" s="22" t="s">
        <v>153</v>
      </c>
      <c r="G48" s="28" t="s">
        <v>148</v>
      </c>
      <c r="H48" s="22" t="s">
        <v>179</v>
      </c>
      <c r="I48" s="28" t="s">
        <v>148</v>
      </c>
      <c r="J48" s="46">
        <v>33</v>
      </c>
      <c r="K48" s="46">
        <v>12</v>
      </c>
      <c r="L48" s="46">
        <v>13</v>
      </c>
      <c r="M48" s="46">
        <v>5</v>
      </c>
      <c r="N48" s="46">
        <v>7</v>
      </c>
      <c r="O48" s="46">
        <v>8</v>
      </c>
      <c r="P48" s="46">
        <v>5</v>
      </c>
      <c r="Q48" s="8">
        <f t="shared" si="0"/>
        <v>83</v>
      </c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</row>
    <row r="49" spans="1:68" s="6" customFormat="1" ht="12.75" customHeight="1" x14ac:dyDescent="0.2">
      <c r="A49" s="17" t="s">
        <v>79</v>
      </c>
      <c r="B49" s="22" t="s">
        <v>144</v>
      </c>
      <c r="C49" s="16" t="s">
        <v>112</v>
      </c>
      <c r="D49" s="24">
        <v>693895</v>
      </c>
      <c r="E49" s="26">
        <v>200000</v>
      </c>
      <c r="F49" s="22" t="s">
        <v>155</v>
      </c>
      <c r="G49" s="28" t="s">
        <v>148</v>
      </c>
      <c r="H49" s="22" t="s">
        <v>173</v>
      </c>
      <c r="I49" s="28" t="s">
        <v>149</v>
      </c>
      <c r="J49" s="46">
        <v>26</v>
      </c>
      <c r="K49" s="46">
        <v>11</v>
      </c>
      <c r="L49" s="46">
        <v>11</v>
      </c>
      <c r="M49" s="46">
        <v>5</v>
      </c>
      <c r="N49" s="46">
        <v>6</v>
      </c>
      <c r="O49" s="46">
        <v>7</v>
      </c>
      <c r="P49" s="46">
        <v>2</v>
      </c>
      <c r="Q49" s="8">
        <f t="shared" si="0"/>
        <v>68</v>
      </c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</row>
    <row r="50" spans="1:68" ht="12" x14ac:dyDescent="0.3">
      <c r="D50" s="13">
        <f>SUM(D17:D49)</f>
        <v>264050067</v>
      </c>
      <c r="E50" s="13">
        <f>SUM(E17:E49)</f>
        <v>45523300</v>
      </c>
      <c r="F50" s="9"/>
    </row>
    <row r="51" spans="1:68" ht="12" x14ac:dyDescent="0.3">
      <c r="E51" s="9"/>
      <c r="F51" s="9"/>
      <c r="G51" s="9"/>
      <c r="H51" s="9"/>
    </row>
  </sheetData>
  <mergeCells count="15">
    <mergeCell ref="O14:O15"/>
    <mergeCell ref="P14:P15"/>
    <mergeCell ref="Q14:Q15"/>
    <mergeCell ref="H14:I15"/>
    <mergeCell ref="J14:J15"/>
    <mergeCell ref="K14:K15"/>
    <mergeCell ref="L14:L15"/>
    <mergeCell ref="M14:M15"/>
    <mergeCell ref="N14:N15"/>
    <mergeCell ref="A14:A16"/>
    <mergeCell ref="B14:B16"/>
    <mergeCell ref="C14:C16"/>
    <mergeCell ref="D14:D16"/>
    <mergeCell ref="E14:E16"/>
    <mergeCell ref="F14:G15"/>
  </mergeCells>
  <dataValidations count="4">
    <dataValidation type="whole" operator="lessThanOrEqual" allowBlank="1" showInputMessage="1" showErrorMessage="1" error="Max. 10 bodů" sqref="N17:O49" xr:uid="{4D9B1D85-4B9F-4E69-88C5-53C071251C1C}">
      <formula1>10</formula1>
    </dataValidation>
    <dataValidation type="whole" operator="lessThanOrEqual" allowBlank="1" showInputMessage="1" showErrorMessage="1" error="Max. 5 bodů" sqref="M17:M49 P17:P49" xr:uid="{43448AC0-EA25-4B0A-A96D-1690FB8181EC}">
      <formula1>5</formula1>
    </dataValidation>
    <dataValidation type="whole" operator="lessThanOrEqual" allowBlank="1" showInputMessage="1" showErrorMessage="1" error="Max. 15 bodů" sqref="K17:L49" xr:uid="{B6DEF03A-D3E2-4759-A3B4-6DEA1A7AD30C}">
      <formula1>15</formula1>
    </dataValidation>
    <dataValidation type="whole" operator="lessThanOrEqual" allowBlank="1" showInputMessage="1" showErrorMessage="1" error="Max. 40 bodů" sqref="J17:J49" xr:uid="{08023280-2C2E-41E7-9916-29D30FCE2D59}">
      <formula1>40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191FF-EA1E-4D50-8C03-BB1FD0441A33}">
  <dimension ref="A1:BP51"/>
  <sheetViews>
    <sheetView zoomScale="80" zoomScaleNormal="80" workbookViewId="0"/>
  </sheetViews>
  <sheetFormatPr defaultColWidth="9.109375" defaultRowHeight="14.4" x14ac:dyDescent="0.3"/>
  <cols>
    <col min="1" max="1" width="11.6640625" style="41" customWidth="1"/>
    <col min="2" max="2" width="30" style="41" bestFit="1" customWidth="1"/>
    <col min="3" max="3" width="43.6640625" style="41" customWidth="1"/>
    <col min="4" max="4" width="15.5546875" style="41" customWidth="1"/>
    <col min="5" max="5" width="15" style="41" customWidth="1"/>
    <col min="6" max="6" width="15.6640625" style="41" customWidth="1"/>
    <col min="7" max="7" width="5.6640625" style="42" customWidth="1"/>
    <col min="8" max="8" width="15.6640625" style="42" customWidth="1"/>
    <col min="9" max="9" width="5.6640625" style="41" customWidth="1"/>
    <col min="10" max="10" width="9.6640625" style="41" customWidth="1"/>
    <col min="11" max="17" width="9.33203125" style="41" customWidth="1"/>
    <col min="18" max="16384" width="9.109375" style="41"/>
  </cols>
  <sheetData>
    <row r="1" spans="1:17" ht="38.25" customHeight="1" x14ac:dyDescent="0.3">
      <c r="A1" s="40" t="s">
        <v>43</v>
      </c>
    </row>
    <row r="2" spans="1:17" ht="12.6" x14ac:dyDescent="0.3">
      <c r="A2" s="43" t="s">
        <v>44</v>
      </c>
      <c r="D2" s="43" t="s">
        <v>21</v>
      </c>
    </row>
    <row r="3" spans="1:17" ht="12.6" x14ac:dyDescent="0.3">
      <c r="A3" s="43" t="s">
        <v>41</v>
      </c>
      <c r="D3" s="41" t="s">
        <v>31</v>
      </c>
    </row>
    <row r="4" spans="1:17" ht="12.6" x14ac:dyDescent="0.3">
      <c r="A4" s="43" t="s">
        <v>45</v>
      </c>
      <c r="D4" s="41" t="s">
        <v>30</v>
      </c>
    </row>
    <row r="5" spans="1:17" ht="12.6" x14ac:dyDescent="0.3">
      <c r="A5" s="43" t="s">
        <v>40</v>
      </c>
      <c r="D5" s="41" t="s">
        <v>32</v>
      </c>
    </row>
    <row r="6" spans="1:17" ht="12.6" x14ac:dyDescent="0.3">
      <c r="A6" s="43" t="s">
        <v>46</v>
      </c>
    </row>
    <row r="7" spans="1:17" ht="12.6" x14ac:dyDescent="0.3">
      <c r="A7" s="50" t="s">
        <v>42</v>
      </c>
      <c r="D7" s="43" t="s">
        <v>22</v>
      </c>
    </row>
    <row r="8" spans="1:17" ht="12" x14ac:dyDescent="0.3">
      <c r="D8" s="41" t="s">
        <v>33</v>
      </c>
    </row>
    <row r="9" spans="1:17" ht="12" x14ac:dyDescent="0.3">
      <c r="D9" s="41" t="s">
        <v>34</v>
      </c>
    </row>
    <row r="10" spans="1:17" ht="12" x14ac:dyDescent="0.3">
      <c r="D10" s="41" t="s">
        <v>35</v>
      </c>
    </row>
    <row r="11" spans="1:17" ht="12" x14ac:dyDescent="0.3">
      <c r="D11" s="41" t="s">
        <v>36</v>
      </c>
    </row>
    <row r="12" spans="1:17" ht="12" x14ac:dyDescent="0.3">
      <c r="D12" s="41" t="s">
        <v>37</v>
      </c>
    </row>
    <row r="13" spans="1:17" ht="12.6" x14ac:dyDescent="0.3">
      <c r="A13" s="43"/>
    </row>
    <row r="14" spans="1:17" ht="26.4" customHeight="1" x14ac:dyDescent="0.3">
      <c r="A14" s="30" t="s">
        <v>0</v>
      </c>
      <c r="B14" s="30" t="s">
        <v>1</v>
      </c>
      <c r="C14" s="30" t="s">
        <v>16</v>
      </c>
      <c r="D14" s="30" t="s">
        <v>13</v>
      </c>
      <c r="E14" s="33" t="s">
        <v>2</v>
      </c>
      <c r="F14" s="30" t="s">
        <v>28</v>
      </c>
      <c r="G14" s="30"/>
      <c r="H14" s="30" t="s">
        <v>29</v>
      </c>
      <c r="I14" s="30"/>
      <c r="J14" s="30" t="s">
        <v>38</v>
      </c>
      <c r="K14" s="30" t="s">
        <v>14</v>
      </c>
      <c r="L14" s="30" t="s">
        <v>15</v>
      </c>
      <c r="M14" s="30" t="s">
        <v>26</v>
      </c>
      <c r="N14" s="30" t="s">
        <v>27</v>
      </c>
      <c r="O14" s="30" t="s">
        <v>39</v>
      </c>
      <c r="P14" s="30" t="s">
        <v>3</v>
      </c>
      <c r="Q14" s="30" t="s">
        <v>4</v>
      </c>
    </row>
    <row r="15" spans="1:17" ht="59.4" customHeight="1" x14ac:dyDescent="0.3">
      <c r="A15" s="32"/>
      <c r="B15" s="32"/>
      <c r="C15" s="32"/>
      <c r="D15" s="32"/>
      <c r="E15" s="34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</row>
    <row r="16" spans="1:17" ht="28.95" customHeight="1" x14ac:dyDescent="0.3">
      <c r="A16" s="31"/>
      <c r="B16" s="31"/>
      <c r="C16" s="31"/>
      <c r="D16" s="31"/>
      <c r="E16" s="35"/>
      <c r="F16" s="44" t="s">
        <v>23</v>
      </c>
      <c r="G16" s="49" t="s">
        <v>24</v>
      </c>
      <c r="H16" s="49" t="s">
        <v>23</v>
      </c>
      <c r="I16" s="49" t="s">
        <v>24</v>
      </c>
      <c r="J16" s="49" t="s">
        <v>25</v>
      </c>
      <c r="K16" s="49" t="s">
        <v>18</v>
      </c>
      <c r="L16" s="49" t="s">
        <v>18</v>
      </c>
      <c r="M16" s="49" t="s">
        <v>19</v>
      </c>
      <c r="N16" s="49" t="s">
        <v>20</v>
      </c>
      <c r="O16" s="49" t="s">
        <v>20</v>
      </c>
      <c r="P16" s="49" t="s">
        <v>19</v>
      </c>
      <c r="Q16" s="49"/>
    </row>
    <row r="17" spans="1:68" s="45" customFormat="1" ht="12.75" customHeight="1" x14ac:dyDescent="0.2">
      <c r="A17" s="54" t="s">
        <v>47</v>
      </c>
      <c r="B17" s="56" t="s">
        <v>113</v>
      </c>
      <c r="C17" s="18" t="s">
        <v>80</v>
      </c>
      <c r="D17" s="59">
        <v>3636900</v>
      </c>
      <c r="E17" s="61">
        <v>400000</v>
      </c>
      <c r="F17" s="56" t="s">
        <v>150</v>
      </c>
      <c r="G17" s="65" t="s">
        <v>148</v>
      </c>
      <c r="H17" s="56" t="s">
        <v>156</v>
      </c>
      <c r="I17" s="65" t="s">
        <v>148</v>
      </c>
      <c r="J17" s="46"/>
      <c r="K17" s="46"/>
      <c r="L17" s="46"/>
      <c r="M17" s="46"/>
      <c r="N17" s="46"/>
      <c r="O17" s="46"/>
      <c r="P17" s="46"/>
      <c r="Q17" s="47">
        <f>SUM(J17:P17)</f>
        <v>0</v>
      </c>
      <c r="R17" s="41" t="s">
        <v>189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</row>
    <row r="18" spans="1:68" s="45" customFormat="1" ht="12.75" customHeight="1" x14ac:dyDescent="0.2">
      <c r="A18" s="55" t="s">
        <v>48</v>
      </c>
      <c r="B18" s="56" t="s">
        <v>114</v>
      </c>
      <c r="C18" s="19" t="s">
        <v>81</v>
      </c>
      <c r="D18" s="59">
        <v>3230500</v>
      </c>
      <c r="E18" s="61">
        <v>600000</v>
      </c>
      <c r="F18" s="56" t="s">
        <v>151</v>
      </c>
      <c r="G18" s="66" t="s">
        <v>148</v>
      </c>
      <c r="H18" s="56" t="s">
        <v>161</v>
      </c>
      <c r="I18" s="66" t="s">
        <v>148</v>
      </c>
      <c r="J18" s="46"/>
      <c r="K18" s="46"/>
      <c r="L18" s="46"/>
      <c r="M18" s="46"/>
      <c r="N18" s="46"/>
      <c r="O18" s="46"/>
      <c r="P18" s="46"/>
      <c r="Q18" s="47">
        <f t="shared" ref="Q18:Q49" si="0">SUM(J18:P18)</f>
        <v>0</v>
      </c>
      <c r="R18" s="41" t="s">
        <v>189</v>
      </c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</row>
    <row r="19" spans="1:68" s="45" customFormat="1" ht="12.75" customHeight="1" x14ac:dyDescent="0.2">
      <c r="A19" s="55" t="s">
        <v>49</v>
      </c>
      <c r="B19" s="56" t="s">
        <v>115</v>
      </c>
      <c r="C19" s="19" t="s">
        <v>82</v>
      </c>
      <c r="D19" s="59">
        <v>7116710</v>
      </c>
      <c r="E19" s="61">
        <v>800000</v>
      </c>
      <c r="F19" s="56" t="s">
        <v>152</v>
      </c>
      <c r="G19" s="66" t="s">
        <v>148</v>
      </c>
      <c r="H19" s="56" t="s">
        <v>167</v>
      </c>
      <c r="I19" s="66" t="s">
        <v>149</v>
      </c>
      <c r="J19" s="46"/>
      <c r="K19" s="46"/>
      <c r="L19" s="46"/>
      <c r="M19" s="46"/>
      <c r="N19" s="46"/>
      <c r="O19" s="46"/>
      <c r="P19" s="46"/>
      <c r="Q19" s="47">
        <f t="shared" si="0"/>
        <v>0</v>
      </c>
      <c r="R19" s="41" t="s">
        <v>189</v>
      </c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</row>
    <row r="20" spans="1:68" s="45" customFormat="1" ht="12.75" customHeight="1" x14ac:dyDescent="0.2">
      <c r="A20" s="54" t="s">
        <v>50</v>
      </c>
      <c r="B20" s="57" t="s">
        <v>116</v>
      </c>
      <c r="C20" s="54" t="s">
        <v>83</v>
      </c>
      <c r="D20" s="59">
        <v>17320405</v>
      </c>
      <c r="E20" s="61">
        <v>2200000</v>
      </c>
      <c r="F20" s="57" t="s">
        <v>153</v>
      </c>
      <c r="G20" s="65" t="s">
        <v>148</v>
      </c>
      <c r="H20" s="57" t="s">
        <v>172</v>
      </c>
      <c r="I20" s="65" t="s">
        <v>148</v>
      </c>
      <c r="J20" s="46"/>
      <c r="K20" s="46"/>
      <c r="L20" s="46"/>
      <c r="M20" s="46"/>
      <c r="N20" s="46"/>
      <c r="O20" s="46"/>
      <c r="P20" s="46"/>
      <c r="Q20" s="47">
        <f t="shared" si="0"/>
        <v>0</v>
      </c>
      <c r="R20" s="41" t="s">
        <v>189</v>
      </c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</row>
    <row r="21" spans="1:68" s="45" customFormat="1" ht="12.75" customHeight="1" x14ac:dyDescent="0.2">
      <c r="A21" s="54" t="s">
        <v>51</v>
      </c>
      <c r="B21" s="57" t="s">
        <v>117</v>
      </c>
      <c r="C21" s="54" t="s">
        <v>84</v>
      </c>
      <c r="D21" s="59">
        <v>1220000</v>
      </c>
      <c r="E21" s="61">
        <v>486900</v>
      </c>
      <c r="F21" s="57" t="s">
        <v>154</v>
      </c>
      <c r="G21" s="65" t="s">
        <v>148</v>
      </c>
      <c r="H21" s="57" t="s">
        <v>174</v>
      </c>
      <c r="I21" s="65" t="s">
        <v>148</v>
      </c>
      <c r="J21" s="46"/>
      <c r="K21" s="46"/>
      <c r="L21" s="46"/>
      <c r="M21" s="46"/>
      <c r="N21" s="46"/>
      <c r="O21" s="46"/>
      <c r="P21" s="46"/>
      <c r="Q21" s="47">
        <f t="shared" si="0"/>
        <v>0</v>
      </c>
      <c r="R21" s="41" t="s">
        <v>189</v>
      </c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</row>
    <row r="22" spans="1:68" s="45" customFormat="1" ht="12" x14ac:dyDescent="0.2">
      <c r="A22" s="55" t="s">
        <v>52</v>
      </c>
      <c r="B22" s="57" t="s">
        <v>118</v>
      </c>
      <c r="C22" s="55" t="s">
        <v>85</v>
      </c>
      <c r="D22" s="59">
        <v>10655300</v>
      </c>
      <c r="E22" s="61">
        <v>1200000</v>
      </c>
      <c r="F22" s="57" t="s">
        <v>155</v>
      </c>
      <c r="G22" s="66" t="s">
        <v>148</v>
      </c>
      <c r="H22" s="57" t="s">
        <v>160</v>
      </c>
      <c r="I22" s="66" t="s">
        <v>148</v>
      </c>
      <c r="J22" s="46"/>
      <c r="K22" s="46"/>
      <c r="L22" s="46"/>
      <c r="M22" s="46"/>
      <c r="N22" s="46"/>
      <c r="O22" s="46"/>
      <c r="P22" s="46"/>
      <c r="Q22" s="47">
        <f t="shared" si="0"/>
        <v>0</v>
      </c>
      <c r="R22" s="41" t="s">
        <v>189</v>
      </c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</row>
    <row r="23" spans="1:68" s="45" customFormat="1" ht="12.75" customHeight="1" x14ac:dyDescent="0.2">
      <c r="A23" s="55" t="s">
        <v>53</v>
      </c>
      <c r="B23" s="57" t="s">
        <v>119</v>
      </c>
      <c r="C23" s="55" t="s">
        <v>86</v>
      </c>
      <c r="D23" s="59">
        <v>37474300</v>
      </c>
      <c r="E23" s="61">
        <v>3000000</v>
      </c>
      <c r="F23" s="57" t="s">
        <v>156</v>
      </c>
      <c r="G23" s="66" t="s">
        <v>148</v>
      </c>
      <c r="H23" s="57" t="s">
        <v>162</v>
      </c>
      <c r="I23" s="66" t="s">
        <v>148</v>
      </c>
      <c r="J23" s="46"/>
      <c r="K23" s="46"/>
      <c r="L23" s="46"/>
      <c r="M23" s="46"/>
      <c r="N23" s="46"/>
      <c r="O23" s="46"/>
      <c r="P23" s="46"/>
      <c r="Q23" s="47">
        <f t="shared" si="0"/>
        <v>0</v>
      </c>
      <c r="R23" s="41" t="s">
        <v>189</v>
      </c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</row>
    <row r="24" spans="1:68" s="45" customFormat="1" ht="12.75" customHeight="1" x14ac:dyDescent="0.2">
      <c r="A24" s="54" t="s">
        <v>54</v>
      </c>
      <c r="B24" s="57" t="s">
        <v>120</v>
      </c>
      <c r="C24" s="54" t="s">
        <v>87</v>
      </c>
      <c r="D24" s="59">
        <v>1566142</v>
      </c>
      <c r="E24" s="61">
        <v>500000</v>
      </c>
      <c r="F24" s="57" t="s">
        <v>157</v>
      </c>
      <c r="G24" s="65" t="s">
        <v>148</v>
      </c>
      <c r="H24" s="57" t="s">
        <v>159</v>
      </c>
      <c r="I24" s="65" t="s">
        <v>148</v>
      </c>
      <c r="J24" s="46"/>
      <c r="K24" s="46"/>
      <c r="L24" s="46"/>
      <c r="M24" s="46"/>
      <c r="N24" s="46"/>
      <c r="O24" s="46"/>
      <c r="P24" s="46"/>
      <c r="Q24" s="47">
        <f t="shared" si="0"/>
        <v>0</v>
      </c>
      <c r="R24" s="41" t="s">
        <v>189</v>
      </c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</row>
    <row r="25" spans="1:68" s="45" customFormat="1" ht="13.5" customHeight="1" x14ac:dyDescent="0.2">
      <c r="A25" s="55" t="s">
        <v>55</v>
      </c>
      <c r="B25" s="57" t="s">
        <v>121</v>
      </c>
      <c r="C25" s="55" t="s">
        <v>88</v>
      </c>
      <c r="D25" s="59">
        <v>868800</v>
      </c>
      <c r="E25" s="61">
        <v>200000</v>
      </c>
      <c r="F25" s="57" t="s">
        <v>158</v>
      </c>
      <c r="G25" s="66" t="s">
        <v>148</v>
      </c>
      <c r="H25" s="57" t="s">
        <v>175</v>
      </c>
      <c r="I25" s="66" t="s">
        <v>148</v>
      </c>
      <c r="J25" s="46"/>
      <c r="K25" s="46"/>
      <c r="L25" s="46"/>
      <c r="M25" s="46"/>
      <c r="N25" s="46"/>
      <c r="O25" s="46"/>
      <c r="P25" s="46"/>
      <c r="Q25" s="47">
        <f t="shared" si="0"/>
        <v>0</v>
      </c>
      <c r="R25" s="41" t="s">
        <v>189</v>
      </c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</row>
    <row r="26" spans="1:68" s="45" customFormat="1" ht="12.75" customHeight="1" x14ac:dyDescent="0.2">
      <c r="A26" s="54" t="s">
        <v>56</v>
      </c>
      <c r="B26" s="57" t="s">
        <v>122</v>
      </c>
      <c r="C26" s="54" t="s">
        <v>89</v>
      </c>
      <c r="D26" s="59">
        <v>3555000</v>
      </c>
      <c r="E26" s="61">
        <v>1000000</v>
      </c>
      <c r="F26" s="57" t="s">
        <v>159</v>
      </c>
      <c r="G26" s="65" t="s">
        <v>148</v>
      </c>
      <c r="H26" s="57" t="s">
        <v>173</v>
      </c>
      <c r="I26" s="65" t="s">
        <v>148</v>
      </c>
      <c r="J26" s="46"/>
      <c r="K26" s="46"/>
      <c r="L26" s="46"/>
      <c r="M26" s="46"/>
      <c r="N26" s="46"/>
      <c r="O26" s="46"/>
      <c r="P26" s="46"/>
      <c r="Q26" s="47">
        <f t="shared" si="0"/>
        <v>0</v>
      </c>
      <c r="R26" s="41" t="s">
        <v>189</v>
      </c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</row>
    <row r="27" spans="1:68" s="45" customFormat="1" ht="12.75" customHeight="1" x14ac:dyDescent="0.2">
      <c r="A27" s="55" t="s">
        <v>57</v>
      </c>
      <c r="B27" s="57" t="s">
        <v>123</v>
      </c>
      <c r="C27" s="55" t="s">
        <v>90</v>
      </c>
      <c r="D27" s="59">
        <v>4769000</v>
      </c>
      <c r="E27" s="61">
        <v>2861400</v>
      </c>
      <c r="F27" s="57" t="s">
        <v>150</v>
      </c>
      <c r="G27" s="66" t="s">
        <v>180</v>
      </c>
      <c r="H27" s="57" t="s">
        <v>154</v>
      </c>
      <c r="I27" s="66" t="s">
        <v>149</v>
      </c>
      <c r="J27" s="46"/>
      <c r="K27" s="46"/>
      <c r="L27" s="46"/>
      <c r="M27" s="46"/>
      <c r="N27" s="46"/>
      <c r="O27" s="46"/>
      <c r="P27" s="46"/>
      <c r="Q27" s="47">
        <f t="shared" si="0"/>
        <v>0</v>
      </c>
      <c r="R27" s="41" t="s">
        <v>189</v>
      </c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</row>
    <row r="28" spans="1:68" s="45" customFormat="1" ht="12.75" customHeight="1" x14ac:dyDescent="0.2">
      <c r="A28" s="55" t="s">
        <v>58</v>
      </c>
      <c r="B28" s="57" t="s">
        <v>124</v>
      </c>
      <c r="C28" s="20" t="s">
        <v>91</v>
      </c>
      <c r="D28" s="59">
        <v>23568400</v>
      </c>
      <c r="E28" s="61">
        <v>3500000</v>
      </c>
      <c r="F28" s="57" t="s">
        <v>160</v>
      </c>
      <c r="G28" s="66" t="s">
        <v>148</v>
      </c>
      <c r="H28" s="57" t="s">
        <v>171</v>
      </c>
      <c r="I28" s="66" t="s">
        <v>148</v>
      </c>
      <c r="J28" s="46"/>
      <c r="K28" s="46"/>
      <c r="L28" s="46"/>
      <c r="M28" s="46"/>
      <c r="N28" s="46"/>
      <c r="O28" s="46"/>
      <c r="P28" s="46"/>
      <c r="Q28" s="47">
        <f t="shared" si="0"/>
        <v>0</v>
      </c>
      <c r="R28" s="41" t="s">
        <v>189</v>
      </c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</row>
    <row r="29" spans="1:68" s="45" customFormat="1" ht="12.75" customHeight="1" x14ac:dyDescent="0.2">
      <c r="A29" s="55" t="s">
        <v>59</v>
      </c>
      <c r="B29" s="57" t="s">
        <v>125</v>
      </c>
      <c r="C29" s="20" t="s">
        <v>92</v>
      </c>
      <c r="D29" s="59">
        <v>8120000</v>
      </c>
      <c r="E29" s="61">
        <v>1900000</v>
      </c>
      <c r="F29" s="57" t="s">
        <v>161</v>
      </c>
      <c r="G29" s="66" t="s">
        <v>148</v>
      </c>
      <c r="H29" s="57" t="s">
        <v>153</v>
      </c>
      <c r="I29" s="66" t="s">
        <v>148</v>
      </c>
      <c r="J29" s="46"/>
      <c r="K29" s="46"/>
      <c r="L29" s="46"/>
      <c r="M29" s="46"/>
      <c r="N29" s="46"/>
      <c r="O29" s="46"/>
      <c r="P29" s="46"/>
      <c r="Q29" s="47">
        <f t="shared" si="0"/>
        <v>0</v>
      </c>
      <c r="R29" s="41" t="s">
        <v>189</v>
      </c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</row>
    <row r="30" spans="1:68" s="45" customFormat="1" ht="12" x14ac:dyDescent="0.2">
      <c r="A30" s="55" t="s">
        <v>60</v>
      </c>
      <c r="B30" s="57" t="s">
        <v>126</v>
      </c>
      <c r="C30" s="20" t="s">
        <v>93</v>
      </c>
      <c r="D30" s="59">
        <v>978500</v>
      </c>
      <c r="E30" s="61">
        <v>280000</v>
      </c>
      <c r="F30" s="57" t="s">
        <v>162</v>
      </c>
      <c r="G30" s="66" t="s">
        <v>148</v>
      </c>
      <c r="H30" s="57" t="s">
        <v>176</v>
      </c>
      <c r="I30" s="66" t="s">
        <v>148</v>
      </c>
      <c r="J30" s="46"/>
      <c r="K30" s="46"/>
      <c r="L30" s="46"/>
      <c r="M30" s="46"/>
      <c r="N30" s="46"/>
      <c r="O30" s="46"/>
      <c r="P30" s="46"/>
      <c r="Q30" s="47">
        <f t="shared" si="0"/>
        <v>0</v>
      </c>
      <c r="R30" s="41" t="s">
        <v>189</v>
      </c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</row>
    <row r="31" spans="1:68" s="45" customFormat="1" ht="12.75" customHeight="1" x14ac:dyDescent="0.2">
      <c r="A31" s="55" t="s">
        <v>61</v>
      </c>
      <c r="B31" s="57" t="s">
        <v>127</v>
      </c>
      <c r="C31" s="20" t="s">
        <v>94</v>
      </c>
      <c r="D31" s="59">
        <v>2525400</v>
      </c>
      <c r="E31" s="61">
        <v>600000</v>
      </c>
      <c r="F31" s="57" t="s">
        <v>163</v>
      </c>
      <c r="G31" s="66" t="s">
        <v>148</v>
      </c>
      <c r="H31" s="57" t="s">
        <v>151</v>
      </c>
      <c r="I31" s="66" t="s">
        <v>149</v>
      </c>
      <c r="J31" s="46"/>
      <c r="K31" s="46"/>
      <c r="L31" s="46"/>
      <c r="M31" s="46"/>
      <c r="N31" s="46"/>
      <c r="O31" s="46"/>
      <c r="P31" s="46"/>
      <c r="Q31" s="47">
        <f t="shared" si="0"/>
        <v>0</v>
      </c>
      <c r="R31" s="41" t="s">
        <v>189</v>
      </c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</row>
    <row r="32" spans="1:68" s="45" customFormat="1" ht="12.75" customHeight="1" x14ac:dyDescent="0.2">
      <c r="A32" s="54" t="s">
        <v>62</v>
      </c>
      <c r="B32" s="57" t="s">
        <v>128</v>
      </c>
      <c r="C32" s="20" t="s">
        <v>95</v>
      </c>
      <c r="D32" s="59">
        <v>1280000</v>
      </c>
      <c r="E32" s="61">
        <v>575000</v>
      </c>
      <c r="F32" s="57" t="s">
        <v>154</v>
      </c>
      <c r="G32" s="65" t="s">
        <v>148</v>
      </c>
      <c r="H32" s="57" t="s">
        <v>163</v>
      </c>
      <c r="I32" s="65" t="s">
        <v>148</v>
      </c>
      <c r="J32" s="46"/>
      <c r="K32" s="46"/>
      <c r="L32" s="46"/>
      <c r="M32" s="46"/>
      <c r="N32" s="46"/>
      <c r="O32" s="46"/>
      <c r="P32" s="46"/>
      <c r="Q32" s="47">
        <f t="shared" si="0"/>
        <v>0</v>
      </c>
      <c r="R32" s="41" t="s">
        <v>189</v>
      </c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</row>
    <row r="33" spans="1:68" s="45" customFormat="1" ht="12.75" customHeight="1" x14ac:dyDescent="0.2">
      <c r="A33" s="54" t="s">
        <v>63</v>
      </c>
      <c r="B33" s="57" t="s">
        <v>129</v>
      </c>
      <c r="C33" s="20" t="s">
        <v>96</v>
      </c>
      <c r="D33" s="59">
        <v>712325</v>
      </c>
      <c r="E33" s="61">
        <v>260000</v>
      </c>
      <c r="F33" s="57" t="s">
        <v>164</v>
      </c>
      <c r="G33" s="65" t="s">
        <v>148</v>
      </c>
      <c r="H33" s="57" t="s">
        <v>157</v>
      </c>
      <c r="I33" s="65" t="s">
        <v>148</v>
      </c>
      <c r="J33" s="46"/>
      <c r="K33" s="46"/>
      <c r="L33" s="46"/>
      <c r="M33" s="46"/>
      <c r="N33" s="46"/>
      <c r="O33" s="46"/>
      <c r="P33" s="46"/>
      <c r="Q33" s="47">
        <f t="shared" si="0"/>
        <v>0</v>
      </c>
      <c r="R33" s="41" t="s">
        <v>189</v>
      </c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</row>
    <row r="34" spans="1:68" s="45" customFormat="1" ht="12.75" customHeight="1" x14ac:dyDescent="0.2">
      <c r="A34" s="54" t="s">
        <v>64</v>
      </c>
      <c r="B34" s="57" t="s">
        <v>130</v>
      </c>
      <c r="C34" s="54" t="s">
        <v>97</v>
      </c>
      <c r="D34" s="59">
        <v>1465000</v>
      </c>
      <c r="E34" s="61">
        <v>300000</v>
      </c>
      <c r="F34" s="57" t="s">
        <v>165</v>
      </c>
      <c r="G34" s="65" t="s">
        <v>148</v>
      </c>
      <c r="H34" s="57" t="s">
        <v>170</v>
      </c>
      <c r="I34" s="65" t="s">
        <v>148</v>
      </c>
      <c r="J34" s="46"/>
      <c r="K34" s="46"/>
      <c r="L34" s="46"/>
      <c r="M34" s="46"/>
      <c r="N34" s="46"/>
      <c r="O34" s="46"/>
      <c r="P34" s="46"/>
      <c r="Q34" s="47">
        <f t="shared" si="0"/>
        <v>0</v>
      </c>
      <c r="R34" s="41" t="s">
        <v>189</v>
      </c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</row>
    <row r="35" spans="1:68" s="45" customFormat="1" ht="12" x14ac:dyDescent="0.2">
      <c r="A35" s="55" t="s">
        <v>65</v>
      </c>
      <c r="B35" s="58" t="s">
        <v>131</v>
      </c>
      <c r="C35" s="54" t="s">
        <v>98</v>
      </c>
      <c r="D35" s="60" t="s">
        <v>145</v>
      </c>
      <c r="E35" s="61">
        <v>1500000</v>
      </c>
      <c r="F35" s="57" t="s">
        <v>166</v>
      </c>
      <c r="G35" s="66" t="s">
        <v>148</v>
      </c>
      <c r="H35" s="57" t="s">
        <v>177</v>
      </c>
      <c r="I35" s="66" t="s">
        <v>148</v>
      </c>
      <c r="J35" s="46"/>
      <c r="K35" s="46"/>
      <c r="L35" s="46"/>
      <c r="M35" s="46"/>
      <c r="N35" s="46"/>
      <c r="O35" s="46"/>
      <c r="P35" s="46"/>
      <c r="Q35" s="47">
        <f t="shared" si="0"/>
        <v>0</v>
      </c>
      <c r="R35" s="41" t="s">
        <v>189</v>
      </c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</row>
    <row r="36" spans="1:68" s="45" customFormat="1" ht="12.75" customHeight="1" x14ac:dyDescent="0.2">
      <c r="A36" s="54" t="s">
        <v>66</v>
      </c>
      <c r="B36" s="20" t="s">
        <v>132</v>
      </c>
      <c r="C36" s="54" t="s">
        <v>99</v>
      </c>
      <c r="D36" s="59">
        <v>480000</v>
      </c>
      <c r="E36" s="61">
        <v>95000</v>
      </c>
      <c r="F36" s="57" t="s">
        <v>167</v>
      </c>
      <c r="G36" s="65" t="s">
        <v>148</v>
      </c>
      <c r="H36" s="57" t="s">
        <v>168</v>
      </c>
      <c r="I36" s="65" t="s">
        <v>148</v>
      </c>
      <c r="J36" s="46"/>
      <c r="K36" s="46"/>
      <c r="L36" s="46"/>
      <c r="M36" s="46"/>
      <c r="N36" s="46"/>
      <c r="O36" s="46"/>
      <c r="P36" s="46"/>
      <c r="Q36" s="47">
        <f t="shared" si="0"/>
        <v>0</v>
      </c>
      <c r="R36" s="41" t="s">
        <v>189</v>
      </c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</row>
    <row r="37" spans="1:68" s="45" customFormat="1" ht="12.75" customHeight="1" x14ac:dyDescent="0.2">
      <c r="A37" s="54" t="s">
        <v>67</v>
      </c>
      <c r="B37" s="57" t="s">
        <v>133</v>
      </c>
      <c r="C37" s="54" t="s">
        <v>100</v>
      </c>
      <c r="D37" s="59">
        <v>1590000</v>
      </c>
      <c r="E37" s="61">
        <v>450000</v>
      </c>
      <c r="F37" s="57" t="s">
        <v>168</v>
      </c>
      <c r="G37" s="65" t="s">
        <v>148</v>
      </c>
      <c r="H37" s="57" t="s">
        <v>150</v>
      </c>
      <c r="I37" s="65" t="s">
        <v>149</v>
      </c>
      <c r="J37" s="46"/>
      <c r="K37" s="46"/>
      <c r="L37" s="46"/>
      <c r="M37" s="46"/>
      <c r="N37" s="46"/>
      <c r="O37" s="46"/>
      <c r="P37" s="46"/>
      <c r="Q37" s="47">
        <f t="shared" si="0"/>
        <v>0</v>
      </c>
      <c r="R37" s="41" t="s">
        <v>189</v>
      </c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</row>
    <row r="38" spans="1:68" s="45" customFormat="1" ht="12.75" customHeight="1" x14ac:dyDescent="0.2">
      <c r="A38" s="54" t="s">
        <v>68</v>
      </c>
      <c r="B38" s="58" t="s">
        <v>134</v>
      </c>
      <c r="C38" s="54" t="s">
        <v>101</v>
      </c>
      <c r="D38" s="60" t="s">
        <v>146</v>
      </c>
      <c r="E38" s="61">
        <v>1300000</v>
      </c>
      <c r="F38" s="57" t="s">
        <v>169</v>
      </c>
      <c r="G38" s="65" t="s">
        <v>148</v>
      </c>
      <c r="H38" s="57" t="s">
        <v>166</v>
      </c>
      <c r="I38" s="65" t="s">
        <v>148</v>
      </c>
      <c r="J38" s="46"/>
      <c r="K38" s="46"/>
      <c r="L38" s="46"/>
      <c r="M38" s="46"/>
      <c r="N38" s="46"/>
      <c r="O38" s="46"/>
      <c r="P38" s="46"/>
      <c r="Q38" s="47">
        <f t="shared" si="0"/>
        <v>0</v>
      </c>
      <c r="R38" s="41" t="s">
        <v>189</v>
      </c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</row>
    <row r="39" spans="1:68" s="45" customFormat="1" ht="12.75" customHeight="1" x14ac:dyDescent="0.2">
      <c r="A39" s="55" t="s">
        <v>69</v>
      </c>
      <c r="B39" s="57" t="s">
        <v>135</v>
      </c>
      <c r="C39" s="20" t="s">
        <v>102</v>
      </c>
      <c r="D39" s="59">
        <v>3067000</v>
      </c>
      <c r="E39" s="61">
        <v>1300000</v>
      </c>
      <c r="F39" s="57" t="s">
        <v>170</v>
      </c>
      <c r="G39" s="66" t="s">
        <v>148</v>
      </c>
      <c r="H39" s="57" t="s">
        <v>169</v>
      </c>
      <c r="I39" s="66" t="s">
        <v>148</v>
      </c>
      <c r="J39" s="46"/>
      <c r="K39" s="46"/>
      <c r="L39" s="46"/>
      <c r="M39" s="46"/>
      <c r="N39" s="46"/>
      <c r="O39" s="46"/>
      <c r="P39" s="46"/>
      <c r="Q39" s="47">
        <f t="shared" si="0"/>
        <v>0</v>
      </c>
      <c r="R39" s="41" t="s">
        <v>189</v>
      </c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</row>
    <row r="40" spans="1:68" s="45" customFormat="1" ht="12.75" customHeight="1" x14ac:dyDescent="0.2">
      <c r="A40" s="55" t="s">
        <v>70</v>
      </c>
      <c r="B40" s="57" t="s">
        <v>136</v>
      </c>
      <c r="C40" s="55" t="s">
        <v>103</v>
      </c>
      <c r="D40" s="59">
        <v>770000</v>
      </c>
      <c r="E40" s="61">
        <v>150000</v>
      </c>
      <c r="F40" s="57" t="s">
        <v>171</v>
      </c>
      <c r="G40" s="66" t="s">
        <v>149</v>
      </c>
      <c r="H40" s="57" t="s">
        <v>164</v>
      </c>
      <c r="I40" s="66" t="s">
        <v>149</v>
      </c>
      <c r="J40" s="46"/>
      <c r="K40" s="46"/>
      <c r="L40" s="46"/>
      <c r="M40" s="46"/>
      <c r="N40" s="46"/>
      <c r="O40" s="46"/>
      <c r="P40" s="46"/>
      <c r="Q40" s="47">
        <f t="shared" si="0"/>
        <v>0</v>
      </c>
      <c r="R40" s="41" t="s">
        <v>189</v>
      </c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</row>
    <row r="41" spans="1:68" s="45" customFormat="1" ht="12.75" customHeight="1" x14ac:dyDescent="0.2">
      <c r="A41" s="54" t="s">
        <v>71</v>
      </c>
      <c r="B41" s="57" t="s">
        <v>137</v>
      </c>
      <c r="C41" s="54" t="s">
        <v>104</v>
      </c>
      <c r="D41" s="59">
        <v>4100050</v>
      </c>
      <c r="E41" s="61">
        <v>2180000</v>
      </c>
      <c r="F41" s="57" t="s">
        <v>165</v>
      </c>
      <c r="G41" s="65" t="s">
        <v>148</v>
      </c>
      <c r="H41" s="57" t="s">
        <v>167</v>
      </c>
      <c r="I41" s="65" t="s">
        <v>148</v>
      </c>
      <c r="J41" s="46"/>
      <c r="K41" s="46"/>
      <c r="L41" s="46"/>
      <c r="M41" s="46"/>
      <c r="N41" s="46"/>
      <c r="O41" s="46"/>
      <c r="P41" s="46"/>
      <c r="Q41" s="47">
        <f t="shared" si="0"/>
        <v>0</v>
      </c>
      <c r="R41" s="41" t="s">
        <v>189</v>
      </c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</row>
    <row r="42" spans="1:68" s="45" customFormat="1" ht="12.75" customHeight="1" x14ac:dyDescent="0.2">
      <c r="A42" s="55" t="s">
        <v>72</v>
      </c>
      <c r="B42" s="57" t="s">
        <v>138</v>
      </c>
      <c r="C42" s="55" t="s">
        <v>105</v>
      </c>
      <c r="D42" s="59">
        <v>2000000</v>
      </c>
      <c r="E42" s="61">
        <v>500000</v>
      </c>
      <c r="F42" s="57" t="s">
        <v>165</v>
      </c>
      <c r="G42" s="66" t="s">
        <v>148</v>
      </c>
      <c r="H42" s="57" t="s">
        <v>176</v>
      </c>
      <c r="I42" s="66" t="s">
        <v>148</v>
      </c>
      <c r="J42" s="46"/>
      <c r="K42" s="46"/>
      <c r="L42" s="46"/>
      <c r="M42" s="46"/>
      <c r="N42" s="46"/>
      <c r="O42" s="46"/>
      <c r="P42" s="46"/>
      <c r="Q42" s="47">
        <f t="shared" si="0"/>
        <v>0</v>
      </c>
      <c r="R42" s="41" t="s">
        <v>189</v>
      </c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</row>
    <row r="43" spans="1:68" s="45" customFormat="1" ht="12" x14ac:dyDescent="0.2">
      <c r="A43" s="55" t="s">
        <v>73</v>
      </c>
      <c r="B43" s="57" t="s">
        <v>139</v>
      </c>
      <c r="C43" s="55" t="s">
        <v>106</v>
      </c>
      <c r="D43" s="59">
        <v>8500000</v>
      </c>
      <c r="E43" s="61">
        <v>1500000</v>
      </c>
      <c r="F43" s="57" t="s">
        <v>160</v>
      </c>
      <c r="G43" s="66" t="s">
        <v>149</v>
      </c>
      <c r="H43" s="57" t="s">
        <v>172</v>
      </c>
      <c r="I43" s="66" t="s">
        <v>149</v>
      </c>
      <c r="J43" s="46"/>
      <c r="K43" s="46"/>
      <c r="L43" s="46"/>
      <c r="M43" s="46"/>
      <c r="N43" s="46"/>
      <c r="O43" s="46"/>
      <c r="P43" s="46"/>
      <c r="Q43" s="47">
        <f t="shared" si="0"/>
        <v>0</v>
      </c>
      <c r="R43" s="41" t="s">
        <v>189</v>
      </c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</row>
    <row r="44" spans="1:68" s="45" customFormat="1" ht="12.75" customHeight="1" x14ac:dyDescent="0.2">
      <c r="A44" s="55" t="s">
        <v>74</v>
      </c>
      <c r="B44" s="57" t="s">
        <v>140</v>
      </c>
      <c r="C44" s="55" t="s">
        <v>107</v>
      </c>
      <c r="D44" s="59">
        <v>361250</v>
      </c>
      <c r="E44" s="61">
        <v>150000</v>
      </c>
      <c r="F44" s="57" t="s">
        <v>159</v>
      </c>
      <c r="G44" s="66" t="s">
        <v>149</v>
      </c>
      <c r="H44" s="57" t="s">
        <v>156</v>
      </c>
      <c r="I44" s="66" t="s">
        <v>149</v>
      </c>
      <c r="J44" s="46"/>
      <c r="K44" s="46"/>
      <c r="L44" s="46"/>
      <c r="M44" s="46"/>
      <c r="N44" s="46"/>
      <c r="O44" s="46"/>
      <c r="P44" s="46"/>
      <c r="Q44" s="47">
        <f t="shared" si="0"/>
        <v>0</v>
      </c>
      <c r="R44" s="41" t="s">
        <v>189</v>
      </c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</row>
    <row r="45" spans="1:68" s="45" customFormat="1" ht="12.75" customHeight="1" x14ac:dyDescent="0.2">
      <c r="A45" s="55" t="s">
        <v>75</v>
      </c>
      <c r="B45" s="57" t="s">
        <v>141</v>
      </c>
      <c r="C45" s="55" t="s">
        <v>108</v>
      </c>
      <c r="D45" s="59">
        <v>23000000</v>
      </c>
      <c r="E45" s="61">
        <v>4000000</v>
      </c>
      <c r="F45" s="57" t="s">
        <v>152</v>
      </c>
      <c r="G45" s="66" t="s">
        <v>148</v>
      </c>
      <c r="H45" s="57" t="s">
        <v>178</v>
      </c>
      <c r="I45" s="66" t="s">
        <v>148</v>
      </c>
      <c r="J45" s="46"/>
      <c r="K45" s="46"/>
      <c r="L45" s="46"/>
      <c r="M45" s="46"/>
      <c r="N45" s="46"/>
      <c r="O45" s="46"/>
      <c r="P45" s="46"/>
      <c r="Q45" s="47">
        <f t="shared" si="0"/>
        <v>0</v>
      </c>
      <c r="R45" s="41" t="s">
        <v>189</v>
      </c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</row>
    <row r="46" spans="1:68" s="45" customFormat="1" ht="12.75" customHeight="1" x14ac:dyDescent="0.2">
      <c r="A46" s="54" t="s">
        <v>76</v>
      </c>
      <c r="B46" s="57" t="s">
        <v>128</v>
      </c>
      <c r="C46" s="54" t="s">
        <v>109</v>
      </c>
      <c r="D46" s="59">
        <v>1815000</v>
      </c>
      <c r="E46" s="61">
        <v>635000</v>
      </c>
      <c r="F46" s="57" t="s">
        <v>172</v>
      </c>
      <c r="G46" s="65" t="s">
        <v>148</v>
      </c>
      <c r="H46" s="57" t="s">
        <v>152</v>
      </c>
      <c r="I46" s="65" t="s">
        <v>148</v>
      </c>
      <c r="J46" s="46"/>
      <c r="K46" s="46"/>
      <c r="L46" s="46"/>
      <c r="M46" s="46"/>
      <c r="N46" s="46"/>
      <c r="O46" s="46"/>
      <c r="P46" s="46"/>
      <c r="Q46" s="47">
        <f t="shared" si="0"/>
        <v>0</v>
      </c>
      <c r="R46" s="41" t="s">
        <v>189</v>
      </c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</row>
    <row r="47" spans="1:68" s="45" customFormat="1" ht="12.75" customHeight="1" x14ac:dyDescent="0.2">
      <c r="A47" s="54" t="s">
        <v>77</v>
      </c>
      <c r="B47" s="57" t="s">
        <v>142</v>
      </c>
      <c r="C47" s="54" t="s">
        <v>110</v>
      </c>
      <c r="D47" s="59">
        <v>35637070</v>
      </c>
      <c r="E47" s="61">
        <v>7900000</v>
      </c>
      <c r="F47" s="57" t="s">
        <v>173</v>
      </c>
      <c r="G47" s="65" t="s">
        <v>148</v>
      </c>
      <c r="H47" s="57" t="s">
        <v>155</v>
      </c>
      <c r="I47" s="65" t="s">
        <v>148</v>
      </c>
      <c r="J47" s="46"/>
      <c r="K47" s="46"/>
      <c r="L47" s="46"/>
      <c r="M47" s="46"/>
      <c r="N47" s="46"/>
      <c r="O47" s="46"/>
      <c r="P47" s="46"/>
      <c r="Q47" s="47">
        <f t="shared" si="0"/>
        <v>0</v>
      </c>
      <c r="R47" s="41" t="s">
        <v>189</v>
      </c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</row>
    <row r="48" spans="1:68" s="45" customFormat="1" ht="12.75" customHeight="1" x14ac:dyDescent="0.2">
      <c r="A48" s="55" t="s">
        <v>78</v>
      </c>
      <c r="B48" s="57" t="s">
        <v>143</v>
      </c>
      <c r="C48" s="54" t="s">
        <v>111</v>
      </c>
      <c r="D48" s="59">
        <v>51973120</v>
      </c>
      <c r="E48" s="61">
        <v>3000000</v>
      </c>
      <c r="F48" s="57" t="s">
        <v>153</v>
      </c>
      <c r="G48" s="66" t="s">
        <v>148</v>
      </c>
      <c r="H48" s="57" t="s">
        <v>179</v>
      </c>
      <c r="I48" s="66" t="s">
        <v>148</v>
      </c>
      <c r="J48" s="46"/>
      <c r="K48" s="46"/>
      <c r="L48" s="46"/>
      <c r="M48" s="46"/>
      <c r="N48" s="46"/>
      <c r="O48" s="46"/>
      <c r="P48" s="46"/>
      <c r="Q48" s="47">
        <f t="shared" si="0"/>
        <v>0</v>
      </c>
      <c r="R48" s="41" t="s">
        <v>189</v>
      </c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</row>
    <row r="49" spans="1:68" s="45" customFormat="1" ht="12.75" customHeight="1" x14ac:dyDescent="0.2">
      <c r="A49" s="55" t="s">
        <v>79</v>
      </c>
      <c r="B49" s="57" t="s">
        <v>144</v>
      </c>
      <c r="C49" s="54" t="s">
        <v>112</v>
      </c>
      <c r="D49" s="59">
        <v>693895</v>
      </c>
      <c r="E49" s="61">
        <v>200000</v>
      </c>
      <c r="F49" s="57" t="s">
        <v>155</v>
      </c>
      <c r="G49" s="66" t="s">
        <v>148</v>
      </c>
      <c r="H49" s="57" t="s">
        <v>173</v>
      </c>
      <c r="I49" s="66" t="s">
        <v>149</v>
      </c>
      <c r="J49" s="46"/>
      <c r="K49" s="46"/>
      <c r="L49" s="46"/>
      <c r="M49" s="46"/>
      <c r="N49" s="46"/>
      <c r="O49" s="46"/>
      <c r="P49" s="46"/>
      <c r="Q49" s="47">
        <f t="shared" si="0"/>
        <v>0</v>
      </c>
      <c r="R49" s="41" t="s">
        <v>189</v>
      </c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</row>
    <row r="50" spans="1:68" ht="12" x14ac:dyDescent="0.3">
      <c r="D50" s="51">
        <f>SUM(D17:D49)</f>
        <v>264050067</v>
      </c>
      <c r="E50" s="51">
        <f>SUM(E17:E49)</f>
        <v>45523300</v>
      </c>
      <c r="F50" s="48"/>
    </row>
    <row r="51" spans="1:68" ht="12" x14ac:dyDescent="0.3">
      <c r="E51" s="48"/>
      <c r="F51" s="48"/>
      <c r="G51" s="48"/>
      <c r="H51" s="48"/>
    </row>
  </sheetData>
  <mergeCells count="15">
    <mergeCell ref="O14:O15"/>
    <mergeCell ref="P14:P15"/>
    <mergeCell ref="Q14:Q15"/>
    <mergeCell ref="H14:I15"/>
    <mergeCell ref="J14:J15"/>
    <mergeCell ref="K14:K15"/>
    <mergeCell ref="L14:L15"/>
    <mergeCell ref="M14:M15"/>
    <mergeCell ref="N14:N15"/>
    <mergeCell ref="A14:A16"/>
    <mergeCell ref="B14:B16"/>
    <mergeCell ref="C14:C16"/>
    <mergeCell ref="D14:D16"/>
    <mergeCell ref="E14:E16"/>
    <mergeCell ref="F14:G15"/>
  </mergeCells>
  <dataValidations count="4">
    <dataValidation type="whole" operator="lessThanOrEqual" allowBlank="1" showInputMessage="1" showErrorMessage="1" error="Max. 40 bodů" sqref="J17:J49" xr:uid="{F33587D8-BFC9-463D-ACE7-C3955505E3F1}">
      <formula1>40</formula1>
    </dataValidation>
    <dataValidation type="whole" operator="lessThanOrEqual" allowBlank="1" showInputMessage="1" showErrorMessage="1" error="Max. 15 bodů" sqref="K17:L49" xr:uid="{5E27E2EF-51B5-4919-AF64-A27325E780C0}">
      <formula1>15</formula1>
    </dataValidation>
    <dataValidation type="whole" operator="lessThanOrEqual" allowBlank="1" showInputMessage="1" showErrorMessage="1" error="Max. 5 bodů" sqref="M17:M49 P17:P49" xr:uid="{0CE44FC8-E172-4A71-90C4-48BB6DF60BEF}">
      <formula1>5</formula1>
    </dataValidation>
    <dataValidation type="whole" operator="lessThanOrEqual" allowBlank="1" showInputMessage="1" showErrorMessage="1" error="Max. 10 bodů" sqref="N17:O49" xr:uid="{912C9765-7FAD-466F-887C-1976AB795E51}">
      <formula1>10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C0704-68DF-4B2C-8F6D-33E6974A1AB1}">
  <dimension ref="A1:BP51"/>
  <sheetViews>
    <sheetView zoomScale="80" zoomScaleNormal="80" workbookViewId="0"/>
  </sheetViews>
  <sheetFormatPr defaultColWidth="9.109375" defaultRowHeight="14.4" x14ac:dyDescent="0.3"/>
  <cols>
    <col min="1" max="1" width="11.6640625" style="41" customWidth="1"/>
    <col min="2" max="2" width="30" style="41" bestFit="1" customWidth="1"/>
    <col min="3" max="3" width="43.6640625" style="41" customWidth="1"/>
    <col min="4" max="4" width="15.5546875" style="41" customWidth="1"/>
    <col min="5" max="5" width="15" style="41" customWidth="1"/>
    <col min="6" max="6" width="15.6640625" style="41" customWidth="1"/>
    <col min="7" max="7" width="5.6640625" style="42" customWidth="1"/>
    <col min="8" max="8" width="15.6640625" style="42" customWidth="1"/>
    <col min="9" max="9" width="5.6640625" style="41" customWidth="1"/>
    <col min="10" max="10" width="9.6640625" style="41" customWidth="1"/>
    <col min="11" max="17" width="9.33203125" style="41" customWidth="1"/>
    <col min="18" max="16384" width="9.109375" style="41"/>
  </cols>
  <sheetData>
    <row r="1" spans="1:17" ht="38.25" customHeight="1" x14ac:dyDescent="0.3">
      <c r="A1" s="40" t="s">
        <v>43</v>
      </c>
    </row>
    <row r="2" spans="1:17" ht="12.6" x14ac:dyDescent="0.3">
      <c r="A2" s="43" t="s">
        <v>44</v>
      </c>
      <c r="D2" s="43" t="s">
        <v>21</v>
      </c>
    </row>
    <row r="3" spans="1:17" ht="12.6" x14ac:dyDescent="0.3">
      <c r="A3" s="43" t="s">
        <v>41</v>
      </c>
      <c r="D3" s="41" t="s">
        <v>31</v>
      </c>
    </row>
    <row r="4" spans="1:17" ht="12.6" x14ac:dyDescent="0.3">
      <c r="A4" s="43" t="s">
        <v>45</v>
      </c>
      <c r="D4" s="41" t="s">
        <v>30</v>
      </c>
    </row>
    <row r="5" spans="1:17" ht="12.6" x14ac:dyDescent="0.3">
      <c r="A5" s="43" t="s">
        <v>40</v>
      </c>
      <c r="D5" s="41" t="s">
        <v>32</v>
      </c>
    </row>
    <row r="6" spans="1:17" ht="12.6" x14ac:dyDescent="0.3">
      <c r="A6" s="43" t="s">
        <v>46</v>
      </c>
    </row>
    <row r="7" spans="1:17" ht="12.6" x14ac:dyDescent="0.3">
      <c r="A7" s="50" t="s">
        <v>42</v>
      </c>
      <c r="D7" s="43" t="s">
        <v>22</v>
      </c>
    </row>
    <row r="8" spans="1:17" ht="12" x14ac:dyDescent="0.3">
      <c r="D8" s="41" t="s">
        <v>33</v>
      </c>
    </row>
    <row r="9" spans="1:17" ht="12" x14ac:dyDescent="0.3">
      <c r="D9" s="41" t="s">
        <v>34</v>
      </c>
    </row>
    <row r="10" spans="1:17" ht="12" x14ac:dyDescent="0.3">
      <c r="D10" s="41" t="s">
        <v>35</v>
      </c>
    </row>
    <row r="11" spans="1:17" ht="12" x14ac:dyDescent="0.3">
      <c r="D11" s="41" t="s">
        <v>36</v>
      </c>
    </row>
    <row r="12" spans="1:17" ht="12" x14ac:dyDescent="0.3">
      <c r="D12" s="41" t="s">
        <v>37</v>
      </c>
    </row>
    <row r="13" spans="1:17" ht="12.6" x14ac:dyDescent="0.3">
      <c r="A13" s="43"/>
    </row>
    <row r="14" spans="1:17" ht="26.4" customHeight="1" x14ac:dyDescent="0.3">
      <c r="A14" s="30" t="s">
        <v>0</v>
      </c>
      <c r="B14" s="30" t="s">
        <v>1</v>
      </c>
      <c r="C14" s="30" t="s">
        <v>16</v>
      </c>
      <c r="D14" s="30" t="s">
        <v>13</v>
      </c>
      <c r="E14" s="33" t="s">
        <v>2</v>
      </c>
      <c r="F14" s="30" t="s">
        <v>28</v>
      </c>
      <c r="G14" s="30"/>
      <c r="H14" s="30" t="s">
        <v>29</v>
      </c>
      <c r="I14" s="30"/>
      <c r="J14" s="30" t="s">
        <v>38</v>
      </c>
      <c r="K14" s="30" t="s">
        <v>14</v>
      </c>
      <c r="L14" s="30" t="s">
        <v>15</v>
      </c>
      <c r="M14" s="30" t="s">
        <v>26</v>
      </c>
      <c r="N14" s="30" t="s">
        <v>27</v>
      </c>
      <c r="O14" s="30" t="s">
        <v>39</v>
      </c>
      <c r="P14" s="30" t="s">
        <v>3</v>
      </c>
      <c r="Q14" s="30" t="s">
        <v>4</v>
      </c>
    </row>
    <row r="15" spans="1:17" ht="59.4" customHeight="1" x14ac:dyDescent="0.3">
      <c r="A15" s="32"/>
      <c r="B15" s="32"/>
      <c r="C15" s="32"/>
      <c r="D15" s="32"/>
      <c r="E15" s="34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</row>
    <row r="16" spans="1:17" ht="28.95" customHeight="1" x14ac:dyDescent="0.3">
      <c r="A16" s="31"/>
      <c r="B16" s="31"/>
      <c r="C16" s="31"/>
      <c r="D16" s="31"/>
      <c r="E16" s="35"/>
      <c r="F16" s="44" t="s">
        <v>23</v>
      </c>
      <c r="G16" s="49" t="s">
        <v>24</v>
      </c>
      <c r="H16" s="49" t="s">
        <v>23</v>
      </c>
      <c r="I16" s="49" t="s">
        <v>24</v>
      </c>
      <c r="J16" s="49" t="s">
        <v>25</v>
      </c>
      <c r="K16" s="49" t="s">
        <v>18</v>
      </c>
      <c r="L16" s="49" t="s">
        <v>18</v>
      </c>
      <c r="M16" s="49" t="s">
        <v>19</v>
      </c>
      <c r="N16" s="49" t="s">
        <v>20</v>
      </c>
      <c r="O16" s="49" t="s">
        <v>20</v>
      </c>
      <c r="P16" s="49" t="s">
        <v>19</v>
      </c>
      <c r="Q16" s="49"/>
    </row>
    <row r="17" spans="1:68" s="45" customFormat="1" ht="12.75" customHeight="1" x14ac:dyDescent="0.2">
      <c r="A17" s="54" t="s">
        <v>47</v>
      </c>
      <c r="B17" s="56" t="s">
        <v>113</v>
      </c>
      <c r="C17" s="18" t="s">
        <v>80</v>
      </c>
      <c r="D17" s="59">
        <v>3636900</v>
      </c>
      <c r="E17" s="61">
        <v>400000</v>
      </c>
      <c r="F17" s="56" t="s">
        <v>150</v>
      </c>
      <c r="G17" s="65" t="s">
        <v>148</v>
      </c>
      <c r="H17" s="56" t="s">
        <v>156</v>
      </c>
      <c r="I17" s="65" t="s">
        <v>148</v>
      </c>
      <c r="J17" s="46"/>
      <c r="K17" s="46"/>
      <c r="L17" s="46"/>
      <c r="M17" s="46"/>
      <c r="N17" s="46"/>
      <c r="O17" s="46"/>
      <c r="P17" s="46"/>
      <c r="Q17" s="47">
        <f>SUM(J17:P17)</f>
        <v>0</v>
      </c>
      <c r="R17" s="41" t="s">
        <v>189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</row>
    <row r="18" spans="1:68" s="45" customFormat="1" ht="12.75" customHeight="1" x14ac:dyDescent="0.2">
      <c r="A18" s="55" t="s">
        <v>48</v>
      </c>
      <c r="B18" s="56" t="s">
        <v>114</v>
      </c>
      <c r="C18" s="19" t="s">
        <v>81</v>
      </c>
      <c r="D18" s="59">
        <v>3230500</v>
      </c>
      <c r="E18" s="61">
        <v>600000</v>
      </c>
      <c r="F18" s="56" t="s">
        <v>151</v>
      </c>
      <c r="G18" s="66" t="s">
        <v>148</v>
      </c>
      <c r="H18" s="56" t="s">
        <v>161</v>
      </c>
      <c r="I18" s="66" t="s">
        <v>148</v>
      </c>
      <c r="J18" s="46"/>
      <c r="K18" s="46"/>
      <c r="L18" s="46"/>
      <c r="M18" s="46"/>
      <c r="N18" s="46"/>
      <c r="O18" s="46"/>
      <c r="P18" s="46"/>
      <c r="Q18" s="47">
        <f t="shared" ref="Q18:Q49" si="0">SUM(J18:P18)</f>
        <v>0</v>
      </c>
      <c r="R18" s="41" t="s">
        <v>189</v>
      </c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</row>
    <row r="19" spans="1:68" s="45" customFormat="1" ht="12.75" customHeight="1" x14ac:dyDescent="0.2">
      <c r="A19" s="55" t="s">
        <v>49</v>
      </c>
      <c r="B19" s="56" t="s">
        <v>115</v>
      </c>
      <c r="C19" s="19" t="s">
        <v>82</v>
      </c>
      <c r="D19" s="59">
        <v>7116710</v>
      </c>
      <c r="E19" s="61">
        <v>800000</v>
      </c>
      <c r="F19" s="56" t="s">
        <v>152</v>
      </c>
      <c r="G19" s="66" t="s">
        <v>148</v>
      </c>
      <c r="H19" s="56" t="s">
        <v>167</v>
      </c>
      <c r="I19" s="66" t="s">
        <v>149</v>
      </c>
      <c r="J19" s="46"/>
      <c r="K19" s="46"/>
      <c r="L19" s="46"/>
      <c r="M19" s="46"/>
      <c r="N19" s="46"/>
      <c r="O19" s="46"/>
      <c r="P19" s="46"/>
      <c r="Q19" s="47">
        <f t="shared" si="0"/>
        <v>0</v>
      </c>
      <c r="R19" s="41" t="s">
        <v>189</v>
      </c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</row>
    <row r="20" spans="1:68" s="45" customFormat="1" ht="12.75" customHeight="1" x14ac:dyDescent="0.2">
      <c r="A20" s="54" t="s">
        <v>50</v>
      </c>
      <c r="B20" s="57" t="s">
        <v>116</v>
      </c>
      <c r="C20" s="54" t="s">
        <v>83</v>
      </c>
      <c r="D20" s="59">
        <v>17320405</v>
      </c>
      <c r="E20" s="61">
        <v>2200000</v>
      </c>
      <c r="F20" s="57" t="s">
        <v>153</v>
      </c>
      <c r="G20" s="65" t="s">
        <v>148</v>
      </c>
      <c r="H20" s="57" t="s">
        <v>172</v>
      </c>
      <c r="I20" s="65" t="s">
        <v>148</v>
      </c>
      <c r="J20" s="46"/>
      <c r="K20" s="46"/>
      <c r="L20" s="46"/>
      <c r="M20" s="46"/>
      <c r="N20" s="46"/>
      <c r="O20" s="46"/>
      <c r="P20" s="46"/>
      <c r="Q20" s="47">
        <f t="shared" si="0"/>
        <v>0</v>
      </c>
      <c r="R20" s="41" t="s">
        <v>189</v>
      </c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</row>
    <row r="21" spans="1:68" s="45" customFormat="1" ht="12.75" customHeight="1" x14ac:dyDescent="0.2">
      <c r="A21" s="54" t="s">
        <v>51</v>
      </c>
      <c r="B21" s="57" t="s">
        <v>117</v>
      </c>
      <c r="C21" s="54" t="s">
        <v>84</v>
      </c>
      <c r="D21" s="59">
        <v>1220000</v>
      </c>
      <c r="E21" s="61">
        <v>486900</v>
      </c>
      <c r="F21" s="57" t="s">
        <v>154</v>
      </c>
      <c r="G21" s="65" t="s">
        <v>148</v>
      </c>
      <c r="H21" s="57" t="s">
        <v>174</v>
      </c>
      <c r="I21" s="65" t="s">
        <v>148</v>
      </c>
      <c r="J21" s="46"/>
      <c r="K21" s="46"/>
      <c r="L21" s="46"/>
      <c r="M21" s="46"/>
      <c r="N21" s="46"/>
      <c r="O21" s="46"/>
      <c r="P21" s="46"/>
      <c r="Q21" s="47">
        <f t="shared" si="0"/>
        <v>0</v>
      </c>
      <c r="R21" s="41" t="s">
        <v>189</v>
      </c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</row>
    <row r="22" spans="1:68" s="45" customFormat="1" ht="12" x14ac:dyDescent="0.2">
      <c r="A22" s="55" t="s">
        <v>52</v>
      </c>
      <c r="B22" s="57" t="s">
        <v>118</v>
      </c>
      <c r="C22" s="55" t="s">
        <v>85</v>
      </c>
      <c r="D22" s="59">
        <v>10655300</v>
      </c>
      <c r="E22" s="61">
        <v>1200000</v>
      </c>
      <c r="F22" s="57" t="s">
        <v>155</v>
      </c>
      <c r="G22" s="66" t="s">
        <v>148</v>
      </c>
      <c r="H22" s="57" t="s">
        <v>160</v>
      </c>
      <c r="I22" s="66" t="s">
        <v>148</v>
      </c>
      <c r="J22" s="46"/>
      <c r="K22" s="46"/>
      <c r="L22" s="46"/>
      <c r="M22" s="46"/>
      <c r="N22" s="46"/>
      <c r="O22" s="46"/>
      <c r="P22" s="46"/>
      <c r="Q22" s="47">
        <f t="shared" si="0"/>
        <v>0</v>
      </c>
      <c r="R22" s="41" t="s">
        <v>189</v>
      </c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</row>
    <row r="23" spans="1:68" s="45" customFormat="1" ht="12.75" customHeight="1" x14ac:dyDescent="0.2">
      <c r="A23" s="55" t="s">
        <v>53</v>
      </c>
      <c r="B23" s="57" t="s">
        <v>119</v>
      </c>
      <c r="C23" s="55" t="s">
        <v>86</v>
      </c>
      <c r="D23" s="59">
        <v>37474300</v>
      </c>
      <c r="E23" s="61">
        <v>3000000</v>
      </c>
      <c r="F23" s="57" t="s">
        <v>156</v>
      </c>
      <c r="G23" s="66" t="s">
        <v>148</v>
      </c>
      <c r="H23" s="57" t="s">
        <v>162</v>
      </c>
      <c r="I23" s="66" t="s">
        <v>148</v>
      </c>
      <c r="J23" s="46"/>
      <c r="K23" s="46"/>
      <c r="L23" s="46"/>
      <c r="M23" s="46"/>
      <c r="N23" s="46"/>
      <c r="O23" s="46"/>
      <c r="P23" s="46"/>
      <c r="Q23" s="47">
        <f t="shared" si="0"/>
        <v>0</v>
      </c>
      <c r="R23" s="41" t="s">
        <v>189</v>
      </c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</row>
    <row r="24" spans="1:68" s="45" customFormat="1" ht="12.75" customHeight="1" x14ac:dyDescent="0.2">
      <c r="A24" s="54" t="s">
        <v>54</v>
      </c>
      <c r="B24" s="57" t="s">
        <v>120</v>
      </c>
      <c r="C24" s="54" t="s">
        <v>87</v>
      </c>
      <c r="D24" s="59">
        <v>1566142</v>
      </c>
      <c r="E24" s="61">
        <v>500000</v>
      </c>
      <c r="F24" s="57" t="s">
        <v>157</v>
      </c>
      <c r="G24" s="65" t="s">
        <v>148</v>
      </c>
      <c r="H24" s="57" t="s">
        <v>159</v>
      </c>
      <c r="I24" s="65" t="s">
        <v>148</v>
      </c>
      <c r="J24" s="46"/>
      <c r="K24" s="46"/>
      <c r="L24" s="46"/>
      <c r="M24" s="46"/>
      <c r="N24" s="46"/>
      <c r="O24" s="46"/>
      <c r="P24" s="46"/>
      <c r="Q24" s="47">
        <f t="shared" si="0"/>
        <v>0</v>
      </c>
      <c r="R24" s="41" t="s">
        <v>189</v>
      </c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</row>
    <row r="25" spans="1:68" s="45" customFormat="1" ht="13.5" customHeight="1" x14ac:dyDescent="0.2">
      <c r="A25" s="55" t="s">
        <v>55</v>
      </c>
      <c r="B25" s="57" t="s">
        <v>121</v>
      </c>
      <c r="C25" s="55" t="s">
        <v>88</v>
      </c>
      <c r="D25" s="59">
        <v>868800</v>
      </c>
      <c r="E25" s="61">
        <v>200000</v>
      </c>
      <c r="F25" s="57" t="s">
        <v>158</v>
      </c>
      <c r="G25" s="66" t="s">
        <v>148</v>
      </c>
      <c r="H25" s="57" t="s">
        <v>175</v>
      </c>
      <c r="I25" s="66" t="s">
        <v>148</v>
      </c>
      <c r="J25" s="46"/>
      <c r="K25" s="46"/>
      <c r="L25" s="46"/>
      <c r="M25" s="46"/>
      <c r="N25" s="46"/>
      <c r="O25" s="46"/>
      <c r="P25" s="46"/>
      <c r="Q25" s="47">
        <f t="shared" si="0"/>
        <v>0</v>
      </c>
      <c r="R25" s="41" t="s">
        <v>189</v>
      </c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</row>
    <row r="26" spans="1:68" s="45" customFormat="1" ht="12.75" customHeight="1" x14ac:dyDescent="0.2">
      <c r="A26" s="54" t="s">
        <v>56</v>
      </c>
      <c r="B26" s="57" t="s">
        <v>122</v>
      </c>
      <c r="C26" s="54" t="s">
        <v>89</v>
      </c>
      <c r="D26" s="59">
        <v>3555000</v>
      </c>
      <c r="E26" s="61">
        <v>1000000</v>
      </c>
      <c r="F26" s="57" t="s">
        <v>159</v>
      </c>
      <c r="G26" s="65" t="s">
        <v>148</v>
      </c>
      <c r="H26" s="57" t="s">
        <v>173</v>
      </c>
      <c r="I26" s="65" t="s">
        <v>148</v>
      </c>
      <c r="J26" s="46"/>
      <c r="K26" s="46"/>
      <c r="L26" s="46"/>
      <c r="M26" s="46"/>
      <c r="N26" s="46"/>
      <c r="O26" s="46"/>
      <c r="P26" s="46"/>
      <c r="Q26" s="47">
        <f t="shared" si="0"/>
        <v>0</v>
      </c>
      <c r="R26" s="41" t="s">
        <v>189</v>
      </c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</row>
    <row r="27" spans="1:68" s="45" customFormat="1" ht="12.75" customHeight="1" x14ac:dyDescent="0.2">
      <c r="A27" s="55" t="s">
        <v>57</v>
      </c>
      <c r="B27" s="57" t="s">
        <v>123</v>
      </c>
      <c r="C27" s="55" t="s">
        <v>90</v>
      </c>
      <c r="D27" s="59">
        <v>4769000</v>
      </c>
      <c r="E27" s="61">
        <v>2861400</v>
      </c>
      <c r="F27" s="57" t="s">
        <v>150</v>
      </c>
      <c r="G27" s="66" t="s">
        <v>180</v>
      </c>
      <c r="H27" s="57" t="s">
        <v>154</v>
      </c>
      <c r="I27" s="66" t="s">
        <v>149</v>
      </c>
      <c r="J27" s="46"/>
      <c r="K27" s="46"/>
      <c r="L27" s="46"/>
      <c r="M27" s="46"/>
      <c r="N27" s="46"/>
      <c r="O27" s="46"/>
      <c r="P27" s="46"/>
      <c r="Q27" s="47">
        <f t="shared" si="0"/>
        <v>0</v>
      </c>
      <c r="R27" s="41" t="s">
        <v>189</v>
      </c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</row>
    <row r="28" spans="1:68" s="45" customFormat="1" ht="12.75" customHeight="1" x14ac:dyDescent="0.2">
      <c r="A28" s="55" t="s">
        <v>58</v>
      </c>
      <c r="B28" s="57" t="s">
        <v>124</v>
      </c>
      <c r="C28" s="20" t="s">
        <v>91</v>
      </c>
      <c r="D28" s="59">
        <v>23568400</v>
      </c>
      <c r="E28" s="61">
        <v>3500000</v>
      </c>
      <c r="F28" s="57" t="s">
        <v>160</v>
      </c>
      <c r="G28" s="66" t="s">
        <v>148</v>
      </c>
      <c r="H28" s="57" t="s">
        <v>171</v>
      </c>
      <c r="I28" s="66" t="s">
        <v>148</v>
      </c>
      <c r="J28" s="46"/>
      <c r="K28" s="46"/>
      <c r="L28" s="46"/>
      <c r="M28" s="46"/>
      <c r="N28" s="46"/>
      <c r="O28" s="46"/>
      <c r="P28" s="46"/>
      <c r="Q28" s="47">
        <f t="shared" si="0"/>
        <v>0</v>
      </c>
      <c r="R28" s="41" t="s">
        <v>189</v>
      </c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</row>
    <row r="29" spans="1:68" s="45" customFormat="1" ht="12.75" customHeight="1" x14ac:dyDescent="0.2">
      <c r="A29" s="55" t="s">
        <v>59</v>
      </c>
      <c r="B29" s="57" t="s">
        <v>125</v>
      </c>
      <c r="C29" s="20" t="s">
        <v>92</v>
      </c>
      <c r="D29" s="59">
        <v>8120000</v>
      </c>
      <c r="E29" s="61">
        <v>1900000</v>
      </c>
      <c r="F29" s="57" t="s">
        <v>161</v>
      </c>
      <c r="G29" s="66" t="s">
        <v>148</v>
      </c>
      <c r="H29" s="57" t="s">
        <v>153</v>
      </c>
      <c r="I29" s="66" t="s">
        <v>148</v>
      </c>
      <c r="J29" s="46"/>
      <c r="K29" s="46"/>
      <c r="L29" s="46"/>
      <c r="M29" s="46"/>
      <c r="N29" s="46"/>
      <c r="O29" s="46"/>
      <c r="P29" s="46"/>
      <c r="Q29" s="47">
        <f t="shared" si="0"/>
        <v>0</v>
      </c>
      <c r="R29" s="41" t="s">
        <v>189</v>
      </c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</row>
    <row r="30" spans="1:68" s="45" customFormat="1" ht="12" x14ac:dyDescent="0.2">
      <c r="A30" s="55" t="s">
        <v>60</v>
      </c>
      <c r="B30" s="57" t="s">
        <v>126</v>
      </c>
      <c r="C30" s="20" t="s">
        <v>93</v>
      </c>
      <c r="D30" s="59">
        <v>978500</v>
      </c>
      <c r="E30" s="61">
        <v>280000</v>
      </c>
      <c r="F30" s="57" t="s">
        <v>162</v>
      </c>
      <c r="G30" s="66" t="s">
        <v>148</v>
      </c>
      <c r="H30" s="57" t="s">
        <v>176</v>
      </c>
      <c r="I30" s="66" t="s">
        <v>148</v>
      </c>
      <c r="J30" s="46"/>
      <c r="K30" s="46"/>
      <c r="L30" s="46"/>
      <c r="M30" s="46"/>
      <c r="N30" s="46"/>
      <c r="O30" s="46"/>
      <c r="P30" s="46"/>
      <c r="Q30" s="47">
        <f t="shared" si="0"/>
        <v>0</v>
      </c>
      <c r="R30" s="41" t="s">
        <v>189</v>
      </c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</row>
    <row r="31" spans="1:68" s="45" customFormat="1" ht="12.75" customHeight="1" x14ac:dyDescent="0.2">
      <c r="A31" s="55" t="s">
        <v>61</v>
      </c>
      <c r="B31" s="57" t="s">
        <v>127</v>
      </c>
      <c r="C31" s="20" t="s">
        <v>94</v>
      </c>
      <c r="D31" s="59">
        <v>2525400</v>
      </c>
      <c r="E31" s="61">
        <v>600000</v>
      </c>
      <c r="F31" s="57" t="s">
        <v>163</v>
      </c>
      <c r="G31" s="66" t="s">
        <v>148</v>
      </c>
      <c r="H31" s="57" t="s">
        <v>151</v>
      </c>
      <c r="I31" s="66" t="s">
        <v>149</v>
      </c>
      <c r="J31" s="46"/>
      <c r="K31" s="46"/>
      <c r="L31" s="46"/>
      <c r="M31" s="46"/>
      <c r="N31" s="46"/>
      <c r="O31" s="46"/>
      <c r="P31" s="46"/>
      <c r="Q31" s="47">
        <f t="shared" si="0"/>
        <v>0</v>
      </c>
      <c r="R31" s="41" t="s">
        <v>189</v>
      </c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</row>
    <row r="32" spans="1:68" s="45" customFormat="1" ht="12.75" customHeight="1" x14ac:dyDescent="0.2">
      <c r="A32" s="54" t="s">
        <v>62</v>
      </c>
      <c r="B32" s="57" t="s">
        <v>128</v>
      </c>
      <c r="C32" s="20" t="s">
        <v>95</v>
      </c>
      <c r="D32" s="59">
        <v>1280000</v>
      </c>
      <c r="E32" s="61">
        <v>575000</v>
      </c>
      <c r="F32" s="57" t="s">
        <v>154</v>
      </c>
      <c r="G32" s="65" t="s">
        <v>148</v>
      </c>
      <c r="H32" s="57" t="s">
        <v>163</v>
      </c>
      <c r="I32" s="65" t="s">
        <v>148</v>
      </c>
      <c r="J32" s="46"/>
      <c r="K32" s="46"/>
      <c r="L32" s="46"/>
      <c r="M32" s="46"/>
      <c r="N32" s="46"/>
      <c r="O32" s="46"/>
      <c r="P32" s="46"/>
      <c r="Q32" s="47">
        <f t="shared" si="0"/>
        <v>0</v>
      </c>
      <c r="R32" s="41" t="s">
        <v>189</v>
      </c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</row>
    <row r="33" spans="1:68" s="45" customFormat="1" ht="12.75" customHeight="1" x14ac:dyDescent="0.2">
      <c r="A33" s="54" t="s">
        <v>63</v>
      </c>
      <c r="B33" s="57" t="s">
        <v>129</v>
      </c>
      <c r="C33" s="20" t="s">
        <v>96</v>
      </c>
      <c r="D33" s="59">
        <v>712325</v>
      </c>
      <c r="E33" s="61">
        <v>260000</v>
      </c>
      <c r="F33" s="57" t="s">
        <v>164</v>
      </c>
      <c r="G33" s="65" t="s">
        <v>148</v>
      </c>
      <c r="H33" s="57" t="s">
        <v>157</v>
      </c>
      <c r="I33" s="65" t="s">
        <v>148</v>
      </c>
      <c r="J33" s="46"/>
      <c r="K33" s="46"/>
      <c r="L33" s="46"/>
      <c r="M33" s="46"/>
      <c r="N33" s="46"/>
      <c r="O33" s="46"/>
      <c r="P33" s="46"/>
      <c r="Q33" s="47">
        <f t="shared" si="0"/>
        <v>0</v>
      </c>
      <c r="R33" s="41" t="s">
        <v>189</v>
      </c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</row>
    <row r="34" spans="1:68" s="45" customFormat="1" ht="12.75" customHeight="1" x14ac:dyDescent="0.2">
      <c r="A34" s="54" t="s">
        <v>64</v>
      </c>
      <c r="B34" s="57" t="s">
        <v>130</v>
      </c>
      <c r="C34" s="54" t="s">
        <v>97</v>
      </c>
      <c r="D34" s="59">
        <v>1465000</v>
      </c>
      <c r="E34" s="61">
        <v>300000</v>
      </c>
      <c r="F34" s="57" t="s">
        <v>165</v>
      </c>
      <c r="G34" s="65" t="s">
        <v>148</v>
      </c>
      <c r="H34" s="57" t="s">
        <v>170</v>
      </c>
      <c r="I34" s="65" t="s">
        <v>148</v>
      </c>
      <c r="J34" s="46"/>
      <c r="K34" s="46"/>
      <c r="L34" s="46"/>
      <c r="M34" s="46"/>
      <c r="N34" s="46"/>
      <c r="O34" s="46"/>
      <c r="P34" s="46"/>
      <c r="Q34" s="47">
        <f t="shared" si="0"/>
        <v>0</v>
      </c>
      <c r="R34" s="41" t="s">
        <v>189</v>
      </c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</row>
    <row r="35" spans="1:68" s="45" customFormat="1" ht="12" x14ac:dyDescent="0.2">
      <c r="A35" s="55" t="s">
        <v>65</v>
      </c>
      <c r="B35" s="58" t="s">
        <v>131</v>
      </c>
      <c r="C35" s="54" t="s">
        <v>98</v>
      </c>
      <c r="D35" s="60" t="s">
        <v>145</v>
      </c>
      <c r="E35" s="61">
        <v>1500000</v>
      </c>
      <c r="F35" s="57" t="s">
        <v>166</v>
      </c>
      <c r="G35" s="66" t="s">
        <v>148</v>
      </c>
      <c r="H35" s="57" t="s">
        <v>177</v>
      </c>
      <c r="I35" s="66" t="s">
        <v>148</v>
      </c>
      <c r="J35" s="46"/>
      <c r="K35" s="46"/>
      <c r="L35" s="46"/>
      <c r="M35" s="46"/>
      <c r="N35" s="46"/>
      <c r="O35" s="46"/>
      <c r="P35" s="46"/>
      <c r="Q35" s="47">
        <f t="shared" si="0"/>
        <v>0</v>
      </c>
      <c r="R35" s="41" t="s">
        <v>189</v>
      </c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</row>
    <row r="36" spans="1:68" s="45" customFormat="1" ht="12.75" customHeight="1" x14ac:dyDescent="0.2">
      <c r="A36" s="54" t="s">
        <v>66</v>
      </c>
      <c r="B36" s="20" t="s">
        <v>132</v>
      </c>
      <c r="C36" s="54" t="s">
        <v>99</v>
      </c>
      <c r="D36" s="59">
        <v>480000</v>
      </c>
      <c r="E36" s="61">
        <v>95000</v>
      </c>
      <c r="F36" s="57" t="s">
        <v>167</v>
      </c>
      <c r="G36" s="65" t="s">
        <v>148</v>
      </c>
      <c r="H36" s="57" t="s">
        <v>168</v>
      </c>
      <c r="I36" s="65" t="s">
        <v>148</v>
      </c>
      <c r="J36" s="46"/>
      <c r="K36" s="46"/>
      <c r="L36" s="46"/>
      <c r="M36" s="46"/>
      <c r="N36" s="46"/>
      <c r="O36" s="46"/>
      <c r="P36" s="46"/>
      <c r="Q36" s="47">
        <f t="shared" si="0"/>
        <v>0</v>
      </c>
      <c r="R36" s="41" t="s">
        <v>189</v>
      </c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</row>
    <row r="37" spans="1:68" s="45" customFormat="1" ht="12.75" customHeight="1" x14ac:dyDescent="0.2">
      <c r="A37" s="54" t="s">
        <v>67</v>
      </c>
      <c r="B37" s="57" t="s">
        <v>133</v>
      </c>
      <c r="C37" s="54" t="s">
        <v>100</v>
      </c>
      <c r="D37" s="59">
        <v>1590000</v>
      </c>
      <c r="E37" s="61">
        <v>450000</v>
      </c>
      <c r="F37" s="57" t="s">
        <v>168</v>
      </c>
      <c r="G37" s="65" t="s">
        <v>148</v>
      </c>
      <c r="H37" s="57" t="s">
        <v>150</v>
      </c>
      <c r="I37" s="65" t="s">
        <v>149</v>
      </c>
      <c r="J37" s="46"/>
      <c r="K37" s="46"/>
      <c r="L37" s="46"/>
      <c r="M37" s="46"/>
      <c r="N37" s="46"/>
      <c r="O37" s="46"/>
      <c r="P37" s="46"/>
      <c r="Q37" s="47">
        <f t="shared" si="0"/>
        <v>0</v>
      </c>
      <c r="R37" s="41" t="s">
        <v>189</v>
      </c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</row>
    <row r="38" spans="1:68" s="45" customFormat="1" ht="12.75" customHeight="1" x14ac:dyDescent="0.2">
      <c r="A38" s="54" t="s">
        <v>68</v>
      </c>
      <c r="B38" s="58" t="s">
        <v>134</v>
      </c>
      <c r="C38" s="54" t="s">
        <v>101</v>
      </c>
      <c r="D38" s="60" t="s">
        <v>146</v>
      </c>
      <c r="E38" s="61">
        <v>1300000</v>
      </c>
      <c r="F38" s="57" t="s">
        <v>169</v>
      </c>
      <c r="G38" s="65" t="s">
        <v>148</v>
      </c>
      <c r="H38" s="57" t="s">
        <v>166</v>
      </c>
      <c r="I38" s="65" t="s">
        <v>148</v>
      </c>
      <c r="J38" s="46"/>
      <c r="K38" s="46"/>
      <c r="L38" s="46"/>
      <c r="M38" s="46"/>
      <c r="N38" s="46"/>
      <c r="O38" s="46"/>
      <c r="P38" s="46"/>
      <c r="Q38" s="47">
        <f t="shared" si="0"/>
        <v>0</v>
      </c>
      <c r="R38" s="41" t="s">
        <v>189</v>
      </c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</row>
    <row r="39" spans="1:68" s="45" customFormat="1" ht="12.75" customHeight="1" x14ac:dyDescent="0.2">
      <c r="A39" s="55" t="s">
        <v>69</v>
      </c>
      <c r="B39" s="57" t="s">
        <v>135</v>
      </c>
      <c r="C39" s="20" t="s">
        <v>102</v>
      </c>
      <c r="D39" s="59">
        <v>3067000</v>
      </c>
      <c r="E39" s="61">
        <v>1300000</v>
      </c>
      <c r="F39" s="57" t="s">
        <v>170</v>
      </c>
      <c r="G39" s="66" t="s">
        <v>148</v>
      </c>
      <c r="H39" s="57" t="s">
        <v>169</v>
      </c>
      <c r="I39" s="66" t="s">
        <v>148</v>
      </c>
      <c r="J39" s="46"/>
      <c r="K39" s="46"/>
      <c r="L39" s="46"/>
      <c r="M39" s="46"/>
      <c r="N39" s="46"/>
      <c r="O39" s="46"/>
      <c r="P39" s="46"/>
      <c r="Q39" s="47">
        <f t="shared" si="0"/>
        <v>0</v>
      </c>
      <c r="R39" s="41" t="s">
        <v>189</v>
      </c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</row>
    <row r="40" spans="1:68" s="45" customFormat="1" ht="12.75" customHeight="1" x14ac:dyDescent="0.2">
      <c r="A40" s="55" t="s">
        <v>70</v>
      </c>
      <c r="B40" s="57" t="s">
        <v>136</v>
      </c>
      <c r="C40" s="55" t="s">
        <v>103</v>
      </c>
      <c r="D40" s="59">
        <v>770000</v>
      </c>
      <c r="E40" s="61">
        <v>150000</v>
      </c>
      <c r="F40" s="57" t="s">
        <v>171</v>
      </c>
      <c r="G40" s="66" t="s">
        <v>149</v>
      </c>
      <c r="H40" s="57" t="s">
        <v>164</v>
      </c>
      <c r="I40" s="66" t="s">
        <v>149</v>
      </c>
      <c r="J40" s="46"/>
      <c r="K40" s="46"/>
      <c r="L40" s="46"/>
      <c r="M40" s="46"/>
      <c r="N40" s="46"/>
      <c r="O40" s="46"/>
      <c r="P40" s="46"/>
      <c r="Q40" s="47">
        <f t="shared" si="0"/>
        <v>0</v>
      </c>
      <c r="R40" s="41" t="s">
        <v>189</v>
      </c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</row>
    <row r="41" spans="1:68" s="45" customFormat="1" ht="12.75" customHeight="1" x14ac:dyDescent="0.2">
      <c r="A41" s="54" t="s">
        <v>71</v>
      </c>
      <c r="B41" s="57" t="s">
        <v>137</v>
      </c>
      <c r="C41" s="54" t="s">
        <v>104</v>
      </c>
      <c r="D41" s="59">
        <v>4100050</v>
      </c>
      <c r="E41" s="61">
        <v>2180000</v>
      </c>
      <c r="F41" s="57" t="s">
        <v>165</v>
      </c>
      <c r="G41" s="65" t="s">
        <v>148</v>
      </c>
      <c r="H41" s="57" t="s">
        <v>167</v>
      </c>
      <c r="I41" s="65" t="s">
        <v>148</v>
      </c>
      <c r="J41" s="46"/>
      <c r="K41" s="46"/>
      <c r="L41" s="46"/>
      <c r="M41" s="46"/>
      <c r="N41" s="46"/>
      <c r="O41" s="46"/>
      <c r="P41" s="46"/>
      <c r="Q41" s="47">
        <f t="shared" si="0"/>
        <v>0</v>
      </c>
      <c r="R41" s="41" t="s">
        <v>189</v>
      </c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</row>
    <row r="42" spans="1:68" s="45" customFormat="1" ht="12.75" customHeight="1" x14ac:dyDescent="0.2">
      <c r="A42" s="55" t="s">
        <v>72</v>
      </c>
      <c r="B42" s="57" t="s">
        <v>138</v>
      </c>
      <c r="C42" s="55" t="s">
        <v>105</v>
      </c>
      <c r="D42" s="59">
        <v>2000000</v>
      </c>
      <c r="E42" s="61">
        <v>500000</v>
      </c>
      <c r="F42" s="57" t="s">
        <v>165</v>
      </c>
      <c r="G42" s="66" t="s">
        <v>148</v>
      </c>
      <c r="H42" s="57" t="s">
        <v>176</v>
      </c>
      <c r="I42" s="66" t="s">
        <v>148</v>
      </c>
      <c r="J42" s="46"/>
      <c r="K42" s="46"/>
      <c r="L42" s="46"/>
      <c r="M42" s="46"/>
      <c r="N42" s="46"/>
      <c r="O42" s="46"/>
      <c r="P42" s="46"/>
      <c r="Q42" s="47">
        <f t="shared" si="0"/>
        <v>0</v>
      </c>
      <c r="R42" s="41" t="s">
        <v>189</v>
      </c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</row>
    <row r="43" spans="1:68" s="45" customFormat="1" ht="12" x14ac:dyDescent="0.2">
      <c r="A43" s="55" t="s">
        <v>73</v>
      </c>
      <c r="B43" s="57" t="s">
        <v>139</v>
      </c>
      <c r="C43" s="55" t="s">
        <v>106</v>
      </c>
      <c r="D43" s="59">
        <v>8500000</v>
      </c>
      <c r="E43" s="61">
        <v>1500000</v>
      </c>
      <c r="F43" s="57" t="s">
        <v>160</v>
      </c>
      <c r="G43" s="66" t="s">
        <v>149</v>
      </c>
      <c r="H43" s="57" t="s">
        <v>172</v>
      </c>
      <c r="I43" s="66" t="s">
        <v>149</v>
      </c>
      <c r="J43" s="46"/>
      <c r="K43" s="46"/>
      <c r="L43" s="46"/>
      <c r="M43" s="46"/>
      <c r="N43" s="46"/>
      <c r="O43" s="46"/>
      <c r="P43" s="46"/>
      <c r="Q43" s="47">
        <f t="shared" si="0"/>
        <v>0</v>
      </c>
      <c r="R43" s="41" t="s">
        <v>189</v>
      </c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</row>
    <row r="44" spans="1:68" s="45" customFormat="1" ht="12.75" customHeight="1" x14ac:dyDescent="0.2">
      <c r="A44" s="55" t="s">
        <v>74</v>
      </c>
      <c r="B44" s="57" t="s">
        <v>140</v>
      </c>
      <c r="C44" s="55" t="s">
        <v>107</v>
      </c>
      <c r="D44" s="59">
        <v>361250</v>
      </c>
      <c r="E44" s="61">
        <v>150000</v>
      </c>
      <c r="F44" s="57" t="s">
        <v>159</v>
      </c>
      <c r="G44" s="66" t="s">
        <v>149</v>
      </c>
      <c r="H44" s="57" t="s">
        <v>156</v>
      </c>
      <c r="I44" s="66" t="s">
        <v>149</v>
      </c>
      <c r="J44" s="46"/>
      <c r="K44" s="46"/>
      <c r="L44" s="46"/>
      <c r="M44" s="46"/>
      <c r="N44" s="46"/>
      <c r="O44" s="46"/>
      <c r="P44" s="46"/>
      <c r="Q44" s="47">
        <f t="shared" si="0"/>
        <v>0</v>
      </c>
      <c r="R44" s="41" t="s">
        <v>189</v>
      </c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</row>
    <row r="45" spans="1:68" s="45" customFormat="1" ht="12.75" customHeight="1" x14ac:dyDescent="0.2">
      <c r="A45" s="55" t="s">
        <v>75</v>
      </c>
      <c r="B45" s="57" t="s">
        <v>141</v>
      </c>
      <c r="C45" s="55" t="s">
        <v>108</v>
      </c>
      <c r="D45" s="59">
        <v>23000000</v>
      </c>
      <c r="E45" s="61">
        <v>4000000</v>
      </c>
      <c r="F45" s="57" t="s">
        <v>152</v>
      </c>
      <c r="G45" s="66" t="s">
        <v>148</v>
      </c>
      <c r="H45" s="57" t="s">
        <v>178</v>
      </c>
      <c r="I45" s="66" t="s">
        <v>148</v>
      </c>
      <c r="J45" s="46"/>
      <c r="K45" s="46"/>
      <c r="L45" s="46"/>
      <c r="M45" s="46"/>
      <c r="N45" s="46"/>
      <c r="O45" s="46"/>
      <c r="P45" s="46"/>
      <c r="Q45" s="47">
        <f t="shared" si="0"/>
        <v>0</v>
      </c>
      <c r="R45" s="41" t="s">
        <v>189</v>
      </c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</row>
    <row r="46" spans="1:68" s="45" customFormat="1" ht="12.75" customHeight="1" x14ac:dyDescent="0.2">
      <c r="A46" s="54" t="s">
        <v>76</v>
      </c>
      <c r="B46" s="57" t="s">
        <v>128</v>
      </c>
      <c r="C46" s="54" t="s">
        <v>109</v>
      </c>
      <c r="D46" s="59">
        <v>1815000</v>
      </c>
      <c r="E46" s="61">
        <v>635000</v>
      </c>
      <c r="F46" s="57" t="s">
        <v>172</v>
      </c>
      <c r="G46" s="65" t="s">
        <v>148</v>
      </c>
      <c r="H46" s="57" t="s">
        <v>152</v>
      </c>
      <c r="I46" s="65" t="s">
        <v>148</v>
      </c>
      <c r="J46" s="46"/>
      <c r="K46" s="46"/>
      <c r="L46" s="46"/>
      <c r="M46" s="46"/>
      <c r="N46" s="46"/>
      <c r="O46" s="46"/>
      <c r="P46" s="46"/>
      <c r="Q46" s="47">
        <f t="shared" si="0"/>
        <v>0</v>
      </c>
      <c r="R46" s="41" t="s">
        <v>189</v>
      </c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</row>
    <row r="47" spans="1:68" s="45" customFormat="1" ht="12.75" customHeight="1" x14ac:dyDescent="0.2">
      <c r="A47" s="54" t="s">
        <v>77</v>
      </c>
      <c r="B47" s="57" t="s">
        <v>142</v>
      </c>
      <c r="C47" s="54" t="s">
        <v>110</v>
      </c>
      <c r="D47" s="59">
        <v>35637070</v>
      </c>
      <c r="E47" s="61">
        <v>7900000</v>
      </c>
      <c r="F47" s="57" t="s">
        <v>173</v>
      </c>
      <c r="G47" s="65" t="s">
        <v>148</v>
      </c>
      <c r="H47" s="57" t="s">
        <v>155</v>
      </c>
      <c r="I47" s="65" t="s">
        <v>148</v>
      </c>
      <c r="J47" s="46"/>
      <c r="K47" s="46"/>
      <c r="L47" s="46"/>
      <c r="M47" s="46"/>
      <c r="N47" s="46"/>
      <c r="O47" s="46"/>
      <c r="P47" s="46"/>
      <c r="Q47" s="47">
        <f t="shared" si="0"/>
        <v>0</v>
      </c>
      <c r="R47" s="41" t="s">
        <v>189</v>
      </c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</row>
    <row r="48" spans="1:68" s="45" customFormat="1" ht="12.75" customHeight="1" x14ac:dyDescent="0.2">
      <c r="A48" s="55" t="s">
        <v>78</v>
      </c>
      <c r="B48" s="57" t="s">
        <v>143</v>
      </c>
      <c r="C48" s="54" t="s">
        <v>111</v>
      </c>
      <c r="D48" s="59">
        <v>51973120</v>
      </c>
      <c r="E48" s="61">
        <v>3000000</v>
      </c>
      <c r="F48" s="57" t="s">
        <v>153</v>
      </c>
      <c r="G48" s="66" t="s">
        <v>148</v>
      </c>
      <c r="H48" s="57" t="s">
        <v>179</v>
      </c>
      <c r="I48" s="66" t="s">
        <v>148</v>
      </c>
      <c r="J48" s="46"/>
      <c r="K48" s="46"/>
      <c r="L48" s="46"/>
      <c r="M48" s="46"/>
      <c r="N48" s="46"/>
      <c r="O48" s="46"/>
      <c r="P48" s="46"/>
      <c r="Q48" s="47">
        <f t="shared" si="0"/>
        <v>0</v>
      </c>
      <c r="R48" s="41" t="s">
        <v>189</v>
      </c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</row>
    <row r="49" spans="1:68" s="45" customFormat="1" ht="12.75" customHeight="1" x14ac:dyDescent="0.2">
      <c r="A49" s="55" t="s">
        <v>79</v>
      </c>
      <c r="B49" s="57" t="s">
        <v>144</v>
      </c>
      <c r="C49" s="54" t="s">
        <v>112</v>
      </c>
      <c r="D49" s="59">
        <v>693895</v>
      </c>
      <c r="E49" s="61">
        <v>200000</v>
      </c>
      <c r="F49" s="57" t="s">
        <v>155</v>
      </c>
      <c r="G49" s="66" t="s">
        <v>148</v>
      </c>
      <c r="H49" s="57" t="s">
        <v>173</v>
      </c>
      <c r="I49" s="66" t="s">
        <v>149</v>
      </c>
      <c r="J49" s="46"/>
      <c r="K49" s="46"/>
      <c r="L49" s="46"/>
      <c r="M49" s="46"/>
      <c r="N49" s="46"/>
      <c r="O49" s="46"/>
      <c r="P49" s="46"/>
      <c r="Q49" s="47">
        <f t="shared" si="0"/>
        <v>0</v>
      </c>
      <c r="R49" s="41" t="s">
        <v>189</v>
      </c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</row>
    <row r="50" spans="1:68" ht="12" x14ac:dyDescent="0.3">
      <c r="D50" s="51">
        <f>SUM(D17:D49)</f>
        <v>264050067</v>
      </c>
      <c r="E50" s="51">
        <f>SUM(E17:E49)</f>
        <v>45523300</v>
      </c>
      <c r="F50" s="48"/>
    </row>
    <row r="51" spans="1:68" ht="12" x14ac:dyDescent="0.3">
      <c r="E51" s="48"/>
      <c r="F51" s="48"/>
      <c r="G51" s="48"/>
      <c r="H51" s="48"/>
    </row>
  </sheetData>
  <mergeCells count="15">
    <mergeCell ref="O14:O15"/>
    <mergeCell ref="P14:P15"/>
    <mergeCell ref="Q14:Q15"/>
    <mergeCell ref="H14:I15"/>
    <mergeCell ref="J14:J15"/>
    <mergeCell ref="K14:K15"/>
    <mergeCell ref="L14:L15"/>
    <mergeCell ref="M14:M15"/>
    <mergeCell ref="N14:N15"/>
    <mergeCell ref="A14:A16"/>
    <mergeCell ref="B14:B16"/>
    <mergeCell ref="C14:C16"/>
    <mergeCell ref="D14:D16"/>
    <mergeCell ref="E14:E16"/>
    <mergeCell ref="F14:G15"/>
  </mergeCells>
  <dataValidations count="4">
    <dataValidation type="whole" operator="lessThanOrEqual" allowBlank="1" showInputMessage="1" showErrorMessage="1" error="Max. 40 bodů" sqref="J17:J49" xr:uid="{96C94DE4-BF12-4A86-A3EF-459E75B2565D}">
      <formula1>40</formula1>
    </dataValidation>
    <dataValidation type="whole" operator="lessThanOrEqual" allowBlank="1" showInputMessage="1" showErrorMessage="1" error="Max. 15 bodů" sqref="K17:L49" xr:uid="{5CC7E94C-F3E8-45D7-BC1B-E04DE6B6518F}">
      <formula1>15</formula1>
    </dataValidation>
    <dataValidation type="whole" operator="lessThanOrEqual" allowBlank="1" showInputMessage="1" showErrorMessage="1" error="Max. 5 bodů" sqref="M17:M49 P17:P49" xr:uid="{7C291210-791F-436C-8CD3-B9858DD53700}">
      <formula1>5</formula1>
    </dataValidation>
    <dataValidation type="whole" operator="lessThanOrEqual" allowBlank="1" showInputMessage="1" showErrorMessage="1" error="Max. 10 bodů" sqref="N17:O49" xr:uid="{1509BFD6-37C6-4A61-B596-96F2AFCD73FD}">
      <formula1>10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A5198-A8F5-4F96-B05C-AA8DD7DFC2BB}">
  <dimension ref="A1:BP51"/>
  <sheetViews>
    <sheetView zoomScale="80" zoomScaleNormal="80" workbookViewId="0"/>
  </sheetViews>
  <sheetFormatPr defaultColWidth="9.109375" defaultRowHeight="14.4" x14ac:dyDescent="0.3"/>
  <cols>
    <col min="1" max="1" width="11.6640625" style="41" customWidth="1"/>
    <col min="2" max="2" width="30" style="41" bestFit="1" customWidth="1"/>
    <col min="3" max="3" width="43.6640625" style="41" customWidth="1"/>
    <col min="4" max="4" width="15.5546875" style="41" customWidth="1"/>
    <col min="5" max="5" width="15" style="41" customWidth="1"/>
    <col min="6" max="6" width="15.6640625" style="41" customWidth="1"/>
    <col min="7" max="7" width="5.6640625" style="42" customWidth="1"/>
    <col min="8" max="8" width="15.6640625" style="42" customWidth="1"/>
    <col min="9" max="9" width="5.6640625" style="41" customWidth="1"/>
    <col min="10" max="10" width="9.6640625" style="41" customWidth="1"/>
    <col min="11" max="17" width="9.33203125" style="41" customWidth="1"/>
    <col min="18" max="16384" width="9.109375" style="41"/>
  </cols>
  <sheetData>
    <row r="1" spans="1:17" ht="38.25" customHeight="1" x14ac:dyDescent="0.3">
      <c r="A1" s="40" t="s">
        <v>43</v>
      </c>
    </row>
    <row r="2" spans="1:17" ht="12.6" x14ac:dyDescent="0.3">
      <c r="A2" s="43" t="s">
        <v>44</v>
      </c>
      <c r="D2" s="43" t="s">
        <v>21</v>
      </c>
    </row>
    <row r="3" spans="1:17" ht="12.6" x14ac:dyDescent="0.3">
      <c r="A3" s="43" t="s">
        <v>41</v>
      </c>
      <c r="D3" s="41" t="s">
        <v>31</v>
      </c>
    </row>
    <row r="4" spans="1:17" ht="12.6" x14ac:dyDescent="0.3">
      <c r="A4" s="43" t="s">
        <v>45</v>
      </c>
      <c r="D4" s="41" t="s">
        <v>30</v>
      </c>
    </row>
    <row r="5" spans="1:17" ht="12.6" x14ac:dyDescent="0.3">
      <c r="A5" s="43" t="s">
        <v>40</v>
      </c>
      <c r="D5" s="41" t="s">
        <v>32</v>
      </c>
    </row>
    <row r="6" spans="1:17" ht="12.6" x14ac:dyDescent="0.3">
      <c r="A6" s="43" t="s">
        <v>46</v>
      </c>
    </row>
    <row r="7" spans="1:17" ht="12.6" x14ac:dyDescent="0.3">
      <c r="A7" s="50" t="s">
        <v>42</v>
      </c>
      <c r="D7" s="43" t="s">
        <v>22</v>
      </c>
    </row>
    <row r="8" spans="1:17" ht="12" x14ac:dyDescent="0.3">
      <c r="D8" s="41" t="s">
        <v>33</v>
      </c>
    </row>
    <row r="9" spans="1:17" ht="12" x14ac:dyDescent="0.3">
      <c r="D9" s="41" t="s">
        <v>34</v>
      </c>
    </row>
    <row r="10" spans="1:17" ht="12" x14ac:dyDescent="0.3">
      <c r="D10" s="41" t="s">
        <v>35</v>
      </c>
    </row>
    <row r="11" spans="1:17" ht="12" x14ac:dyDescent="0.3">
      <c r="D11" s="41" t="s">
        <v>36</v>
      </c>
    </row>
    <row r="12" spans="1:17" ht="12" x14ac:dyDescent="0.3">
      <c r="D12" s="41" t="s">
        <v>37</v>
      </c>
    </row>
    <row r="13" spans="1:17" ht="12.6" x14ac:dyDescent="0.3">
      <c r="A13" s="43"/>
    </row>
    <row r="14" spans="1:17" ht="26.4" customHeight="1" x14ac:dyDescent="0.3">
      <c r="A14" s="30" t="s">
        <v>0</v>
      </c>
      <c r="B14" s="30" t="s">
        <v>1</v>
      </c>
      <c r="C14" s="30" t="s">
        <v>16</v>
      </c>
      <c r="D14" s="30" t="s">
        <v>13</v>
      </c>
      <c r="E14" s="33" t="s">
        <v>2</v>
      </c>
      <c r="F14" s="30" t="s">
        <v>28</v>
      </c>
      <c r="G14" s="30"/>
      <c r="H14" s="30" t="s">
        <v>29</v>
      </c>
      <c r="I14" s="30"/>
      <c r="J14" s="30" t="s">
        <v>38</v>
      </c>
      <c r="K14" s="30" t="s">
        <v>14</v>
      </c>
      <c r="L14" s="30" t="s">
        <v>15</v>
      </c>
      <c r="M14" s="30" t="s">
        <v>26</v>
      </c>
      <c r="N14" s="30" t="s">
        <v>27</v>
      </c>
      <c r="O14" s="30" t="s">
        <v>39</v>
      </c>
      <c r="P14" s="30" t="s">
        <v>3</v>
      </c>
      <c r="Q14" s="30" t="s">
        <v>4</v>
      </c>
    </row>
    <row r="15" spans="1:17" ht="59.4" customHeight="1" x14ac:dyDescent="0.3">
      <c r="A15" s="32"/>
      <c r="B15" s="32"/>
      <c r="C15" s="32"/>
      <c r="D15" s="32"/>
      <c r="E15" s="34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</row>
    <row r="16" spans="1:17" ht="28.95" customHeight="1" x14ac:dyDescent="0.3">
      <c r="A16" s="31"/>
      <c r="B16" s="31"/>
      <c r="C16" s="31"/>
      <c r="D16" s="31"/>
      <c r="E16" s="35"/>
      <c r="F16" s="44" t="s">
        <v>23</v>
      </c>
      <c r="G16" s="49" t="s">
        <v>24</v>
      </c>
      <c r="H16" s="49" t="s">
        <v>23</v>
      </c>
      <c r="I16" s="49" t="s">
        <v>24</v>
      </c>
      <c r="J16" s="49" t="s">
        <v>25</v>
      </c>
      <c r="K16" s="49" t="s">
        <v>18</v>
      </c>
      <c r="L16" s="49" t="s">
        <v>18</v>
      </c>
      <c r="M16" s="49" t="s">
        <v>19</v>
      </c>
      <c r="N16" s="49" t="s">
        <v>20</v>
      </c>
      <c r="O16" s="49" t="s">
        <v>20</v>
      </c>
      <c r="P16" s="49" t="s">
        <v>19</v>
      </c>
      <c r="Q16" s="49"/>
    </row>
    <row r="17" spans="1:68" s="45" customFormat="1" ht="12.75" customHeight="1" x14ac:dyDescent="0.2">
      <c r="A17" s="54" t="s">
        <v>47</v>
      </c>
      <c r="B17" s="56" t="s">
        <v>113</v>
      </c>
      <c r="C17" s="18" t="s">
        <v>80</v>
      </c>
      <c r="D17" s="59">
        <v>3636900</v>
      </c>
      <c r="E17" s="61">
        <v>400000</v>
      </c>
      <c r="F17" s="56" t="s">
        <v>150</v>
      </c>
      <c r="G17" s="65" t="s">
        <v>148</v>
      </c>
      <c r="H17" s="56" t="s">
        <v>156</v>
      </c>
      <c r="I17" s="65" t="s">
        <v>148</v>
      </c>
      <c r="J17" s="46">
        <v>29</v>
      </c>
      <c r="K17" s="46">
        <v>12</v>
      </c>
      <c r="L17" s="46">
        <v>11</v>
      </c>
      <c r="M17" s="46">
        <v>5</v>
      </c>
      <c r="N17" s="46">
        <v>7</v>
      </c>
      <c r="O17" s="46">
        <v>7</v>
      </c>
      <c r="P17" s="46">
        <v>4</v>
      </c>
      <c r="Q17" s="47">
        <f>SUM(J17:P17)</f>
        <v>75</v>
      </c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</row>
    <row r="18" spans="1:68" s="45" customFormat="1" ht="12.75" customHeight="1" x14ac:dyDescent="0.2">
      <c r="A18" s="55" t="s">
        <v>48</v>
      </c>
      <c r="B18" s="56" t="s">
        <v>114</v>
      </c>
      <c r="C18" s="19" t="s">
        <v>81</v>
      </c>
      <c r="D18" s="59">
        <v>3230500</v>
      </c>
      <c r="E18" s="61">
        <v>600000</v>
      </c>
      <c r="F18" s="56" t="s">
        <v>151</v>
      </c>
      <c r="G18" s="66" t="s">
        <v>148</v>
      </c>
      <c r="H18" s="56" t="s">
        <v>161</v>
      </c>
      <c r="I18" s="66" t="s">
        <v>148</v>
      </c>
      <c r="J18" s="46">
        <v>31</v>
      </c>
      <c r="K18" s="46">
        <v>14</v>
      </c>
      <c r="L18" s="46">
        <v>12</v>
      </c>
      <c r="M18" s="46">
        <v>5</v>
      </c>
      <c r="N18" s="46">
        <v>8</v>
      </c>
      <c r="O18" s="46">
        <v>7</v>
      </c>
      <c r="P18" s="46">
        <v>5</v>
      </c>
      <c r="Q18" s="47">
        <f t="shared" ref="Q18:Q49" si="0">SUM(J18:P18)</f>
        <v>82</v>
      </c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</row>
    <row r="19" spans="1:68" s="45" customFormat="1" ht="12.75" customHeight="1" x14ac:dyDescent="0.2">
      <c r="A19" s="55" t="s">
        <v>49</v>
      </c>
      <c r="B19" s="56" t="s">
        <v>115</v>
      </c>
      <c r="C19" s="19" t="s">
        <v>82</v>
      </c>
      <c r="D19" s="59">
        <v>7116710</v>
      </c>
      <c r="E19" s="61">
        <v>800000</v>
      </c>
      <c r="F19" s="56" t="s">
        <v>152</v>
      </c>
      <c r="G19" s="66" t="s">
        <v>148</v>
      </c>
      <c r="H19" s="56" t="s">
        <v>167</v>
      </c>
      <c r="I19" s="66" t="s">
        <v>149</v>
      </c>
      <c r="J19" s="46">
        <v>18</v>
      </c>
      <c r="K19" s="46">
        <v>11</v>
      </c>
      <c r="L19" s="46">
        <v>9</v>
      </c>
      <c r="M19" s="46">
        <v>5</v>
      </c>
      <c r="N19" s="46">
        <v>7</v>
      </c>
      <c r="O19" s="46">
        <v>5</v>
      </c>
      <c r="P19" s="46">
        <v>4</v>
      </c>
      <c r="Q19" s="47">
        <f t="shared" si="0"/>
        <v>59</v>
      </c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</row>
    <row r="20" spans="1:68" s="45" customFormat="1" ht="12.75" customHeight="1" x14ac:dyDescent="0.2">
      <c r="A20" s="54" t="s">
        <v>50</v>
      </c>
      <c r="B20" s="57" t="s">
        <v>116</v>
      </c>
      <c r="C20" s="54" t="s">
        <v>83</v>
      </c>
      <c r="D20" s="59">
        <v>17320405</v>
      </c>
      <c r="E20" s="61">
        <v>2200000</v>
      </c>
      <c r="F20" s="57" t="s">
        <v>153</v>
      </c>
      <c r="G20" s="65" t="s">
        <v>148</v>
      </c>
      <c r="H20" s="57" t="s">
        <v>172</v>
      </c>
      <c r="I20" s="65" t="s">
        <v>148</v>
      </c>
      <c r="J20" s="46">
        <v>40</v>
      </c>
      <c r="K20" s="46">
        <v>14</v>
      </c>
      <c r="L20" s="46">
        <v>14</v>
      </c>
      <c r="M20" s="46">
        <v>5</v>
      </c>
      <c r="N20" s="46">
        <v>9</v>
      </c>
      <c r="O20" s="46">
        <v>10</v>
      </c>
      <c r="P20" s="46">
        <v>5</v>
      </c>
      <c r="Q20" s="47">
        <f t="shared" si="0"/>
        <v>97</v>
      </c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</row>
    <row r="21" spans="1:68" s="45" customFormat="1" ht="12.75" customHeight="1" x14ac:dyDescent="0.2">
      <c r="A21" s="54" t="s">
        <v>51</v>
      </c>
      <c r="B21" s="57" t="s">
        <v>117</v>
      </c>
      <c r="C21" s="54" t="s">
        <v>84</v>
      </c>
      <c r="D21" s="59">
        <v>1220000</v>
      </c>
      <c r="E21" s="61">
        <v>486900</v>
      </c>
      <c r="F21" s="57" t="s">
        <v>154</v>
      </c>
      <c r="G21" s="65" t="s">
        <v>148</v>
      </c>
      <c r="H21" s="57" t="s">
        <v>174</v>
      </c>
      <c r="I21" s="65" t="s">
        <v>148</v>
      </c>
      <c r="J21" s="46">
        <v>15</v>
      </c>
      <c r="K21" s="46">
        <v>9</v>
      </c>
      <c r="L21" s="46">
        <v>8</v>
      </c>
      <c r="M21" s="46">
        <v>4</v>
      </c>
      <c r="N21" s="46">
        <v>4</v>
      </c>
      <c r="O21" s="46">
        <v>4</v>
      </c>
      <c r="P21" s="46">
        <v>2</v>
      </c>
      <c r="Q21" s="47">
        <f t="shared" si="0"/>
        <v>46</v>
      </c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</row>
    <row r="22" spans="1:68" s="45" customFormat="1" ht="12" x14ac:dyDescent="0.2">
      <c r="A22" s="55" t="s">
        <v>52</v>
      </c>
      <c r="B22" s="57" t="s">
        <v>118</v>
      </c>
      <c r="C22" s="55" t="s">
        <v>85</v>
      </c>
      <c r="D22" s="59">
        <v>10655300</v>
      </c>
      <c r="E22" s="61">
        <v>1200000</v>
      </c>
      <c r="F22" s="57" t="s">
        <v>155</v>
      </c>
      <c r="G22" s="66" t="s">
        <v>148</v>
      </c>
      <c r="H22" s="57" t="s">
        <v>160</v>
      </c>
      <c r="I22" s="66" t="s">
        <v>148</v>
      </c>
      <c r="J22" s="46">
        <v>32</v>
      </c>
      <c r="K22" s="46">
        <v>13</v>
      </c>
      <c r="L22" s="46">
        <v>13</v>
      </c>
      <c r="M22" s="46">
        <v>5</v>
      </c>
      <c r="N22" s="46">
        <v>8</v>
      </c>
      <c r="O22" s="46">
        <v>7</v>
      </c>
      <c r="P22" s="46">
        <v>4</v>
      </c>
      <c r="Q22" s="47">
        <f t="shared" si="0"/>
        <v>82</v>
      </c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</row>
    <row r="23" spans="1:68" s="45" customFormat="1" ht="12.75" customHeight="1" x14ac:dyDescent="0.2">
      <c r="A23" s="55" t="s">
        <v>53</v>
      </c>
      <c r="B23" s="57" t="s">
        <v>119</v>
      </c>
      <c r="C23" s="55" t="s">
        <v>86</v>
      </c>
      <c r="D23" s="59">
        <v>37474300</v>
      </c>
      <c r="E23" s="61">
        <v>3000000</v>
      </c>
      <c r="F23" s="57" t="s">
        <v>156</v>
      </c>
      <c r="G23" s="66" t="s">
        <v>148</v>
      </c>
      <c r="H23" s="57" t="s">
        <v>162</v>
      </c>
      <c r="I23" s="66" t="s">
        <v>148</v>
      </c>
      <c r="J23" s="46">
        <v>35</v>
      </c>
      <c r="K23" s="46">
        <v>13</v>
      </c>
      <c r="L23" s="46">
        <v>13</v>
      </c>
      <c r="M23" s="46">
        <v>5</v>
      </c>
      <c r="N23" s="46">
        <v>8</v>
      </c>
      <c r="O23" s="46">
        <v>8</v>
      </c>
      <c r="P23" s="46">
        <v>5</v>
      </c>
      <c r="Q23" s="47">
        <f t="shared" si="0"/>
        <v>87</v>
      </c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</row>
    <row r="24" spans="1:68" s="45" customFormat="1" ht="12.75" customHeight="1" x14ac:dyDescent="0.2">
      <c r="A24" s="54" t="s">
        <v>54</v>
      </c>
      <c r="B24" s="57" t="s">
        <v>120</v>
      </c>
      <c r="C24" s="54" t="s">
        <v>87</v>
      </c>
      <c r="D24" s="59">
        <v>1566142</v>
      </c>
      <c r="E24" s="61">
        <v>500000</v>
      </c>
      <c r="F24" s="57" t="s">
        <v>157</v>
      </c>
      <c r="G24" s="65" t="s">
        <v>148</v>
      </c>
      <c r="H24" s="57" t="s">
        <v>159</v>
      </c>
      <c r="I24" s="65" t="s">
        <v>148</v>
      </c>
      <c r="J24" s="46">
        <v>25</v>
      </c>
      <c r="K24" s="46">
        <v>11</v>
      </c>
      <c r="L24" s="46">
        <v>10</v>
      </c>
      <c r="M24" s="46">
        <v>5</v>
      </c>
      <c r="N24" s="46">
        <v>7</v>
      </c>
      <c r="O24" s="46">
        <v>6</v>
      </c>
      <c r="P24" s="46">
        <v>4</v>
      </c>
      <c r="Q24" s="47">
        <f t="shared" si="0"/>
        <v>68</v>
      </c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</row>
    <row r="25" spans="1:68" s="45" customFormat="1" ht="13.5" customHeight="1" x14ac:dyDescent="0.2">
      <c r="A25" s="55" t="s">
        <v>55</v>
      </c>
      <c r="B25" s="57" t="s">
        <v>121</v>
      </c>
      <c r="C25" s="55" t="s">
        <v>88</v>
      </c>
      <c r="D25" s="59">
        <v>868800</v>
      </c>
      <c r="E25" s="61">
        <v>200000</v>
      </c>
      <c r="F25" s="57" t="s">
        <v>158</v>
      </c>
      <c r="G25" s="66" t="s">
        <v>148</v>
      </c>
      <c r="H25" s="57" t="s">
        <v>175</v>
      </c>
      <c r="I25" s="66" t="s">
        <v>148</v>
      </c>
      <c r="J25" s="46">
        <v>32</v>
      </c>
      <c r="K25" s="46">
        <v>12</v>
      </c>
      <c r="L25" s="46">
        <v>12</v>
      </c>
      <c r="M25" s="46">
        <v>5</v>
      </c>
      <c r="N25" s="46">
        <v>8</v>
      </c>
      <c r="O25" s="46">
        <v>7</v>
      </c>
      <c r="P25" s="46">
        <v>4</v>
      </c>
      <c r="Q25" s="47">
        <f t="shared" si="0"/>
        <v>80</v>
      </c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</row>
    <row r="26" spans="1:68" s="45" customFormat="1" ht="12.75" customHeight="1" x14ac:dyDescent="0.2">
      <c r="A26" s="54" t="s">
        <v>56</v>
      </c>
      <c r="B26" s="57" t="s">
        <v>122</v>
      </c>
      <c r="C26" s="54" t="s">
        <v>89</v>
      </c>
      <c r="D26" s="59">
        <v>3555000</v>
      </c>
      <c r="E26" s="61">
        <v>1000000</v>
      </c>
      <c r="F26" s="57" t="s">
        <v>159</v>
      </c>
      <c r="G26" s="65" t="s">
        <v>148</v>
      </c>
      <c r="H26" s="57" t="s">
        <v>173</v>
      </c>
      <c r="I26" s="65" t="s">
        <v>148</v>
      </c>
      <c r="J26" s="46">
        <v>26</v>
      </c>
      <c r="K26" s="46">
        <v>12</v>
      </c>
      <c r="L26" s="46">
        <v>10</v>
      </c>
      <c r="M26" s="46">
        <v>5</v>
      </c>
      <c r="N26" s="46">
        <v>8</v>
      </c>
      <c r="O26" s="46">
        <v>7</v>
      </c>
      <c r="P26" s="46">
        <v>4</v>
      </c>
      <c r="Q26" s="47">
        <f t="shared" si="0"/>
        <v>72</v>
      </c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</row>
    <row r="27" spans="1:68" s="45" customFormat="1" ht="12.75" customHeight="1" x14ac:dyDescent="0.2">
      <c r="A27" s="55" t="s">
        <v>57</v>
      </c>
      <c r="B27" s="57" t="s">
        <v>123</v>
      </c>
      <c r="C27" s="55" t="s">
        <v>90</v>
      </c>
      <c r="D27" s="59">
        <v>4769000</v>
      </c>
      <c r="E27" s="61">
        <v>2861400</v>
      </c>
      <c r="F27" s="57" t="s">
        <v>150</v>
      </c>
      <c r="G27" s="66" t="s">
        <v>180</v>
      </c>
      <c r="H27" s="57" t="s">
        <v>154</v>
      </c>
      <c r="I27" s="66" t="s">
        <v>149</v>
      </c>
      <c r="J27" s="46">
        <v>20</v>
      </c>
      <c r="K27" s="46">
        <v>10</v>
      </c>
      <c r="L27" s="46">
        <v>9</v>
      </c>
      <c r="M27" s="46">
        <v>4</v>
      </c>
      <c r="N27" s="46">
        <v>6</v>
      </c>
      <c r="O27" s="46">
        <v>5</v>
      </c>
      <c r="P27" s="46">
        <v>3</v>
      </c>
      <c r="Q27" s="47">
        <f t="shared" si="0"/>
        <v>57</v>
      </c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</row>
    <row r="28" spans="1:68" s="45" customFormat="1" ht="12.75" customHeight="1" x14ac:dyDescent="0.2">
      <c r="A28" s="55" t="s">
        <v>58</v>
      </c>
      <c r="B28" s="57" t="s">
        <v>124</v>
      </c>
      <c r="C28" s="20" t="s">
        <v>91</v>
      </c>
      <c r="D28" s="59">
        <v>23568400</v>
      </c>
      <c r="E28" s="61">
        <v>3500000</v>
      </c>
      <c r="F28" s="57" t="s">
        <v>160</v>
      </c>
      <c r="G28" s="66" t="s">
        <v>148</v>
      </c>
      <c r="H28" s="57" t="s">
        <v>171</v>
      </c>
      <c r="I28" s="66" t="s">
        <v>148</v>
      </c>
      <c r="J28" s="46">
        <v>39</v>
      </c>
      <c r="K28" s="46">
        <v>14</v>
      </c>
      <c r="L28" s="46">
        <v>14</v>
      </c>
      <c r="M28" s="46">
        <v>5</v>
      </c>
      <c r="N28" s="46">
        <v>10</v>
      </c>
      <c r="O28" s="46">
        <v>9</v>
      </c>
      <c r="P28" s="46">
        <v>5</v>
      </c>
      <c r="Q28" s="47">
        <f t="shared" si="0"/>
        <v>96</v>
      </c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</row>
    <row r="29" spans="1:68" s="45" customFormat="1" ht="12.75" customHeight="1" x14ac:dyDescent="0.2">
      <c r="A29" s="55" t="s">
        <v>59</v>
      </c>
      <c r="B29" s="57" t="s">
        <v>125</v>
      </c>
      <c r="C29" s="20" t="s">
        <v>92</v>
      </c>
      <c r="D29" s="59">
        <v>8120000</v>
      </c>
      <c r="E29" s="61">
        <v>1900000</v>
      </c>
      <c r="F29" s="57" t="s">
        <v>161</v>
      </c>
      <c r="G29" s="66" t="s">
        <v>148</v>
      </c>
      <c r="H29" s="57" t="s">
        <v>153</v>
      </c>
      <c r="I29" s="66" t="s">
        <v>148</v>
      </c>
      <c r="J29" s="46">
        <v>35</v>
      </c>
      <c r="K29" s="46">
        <v>13</v>
      </c>
      <c r="L29" s="46">
        <v>13</v>
      </c>
      <c r="M29" s="46">
        <v>5</v>
      </c>
      <c r="N29" s="46">
        <v>8</v>
      </c>
      <c r="O29" s="46">
        <v>8</v>
      </c>
      <c r="P29" s="46">
        <v>5</v>
      </c>
      <c r="Q29" s="47">
        <f t="shared" si="0"/>
        <v>87</v>
      </c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</row>
    <row r="30" spans="1:68" s="45" customFormat="1" ht="12" x14ac:dyDescent="0.2">
      <c r="A30" s="55" t="s">
        <v>60</v>
      </c>
      <c r="B30" s="57" t="s">
        <v>126</v>
      </c>
      <c r="C30" s="20" t="s">
        <v>93</v>
      </c>
      <c r="D30" s="59">
        <v>978500</v>
      </c>
      <c r="E30" s="61">
        <v>280000</v>
      </c>
      <c r="F30" s="57" t="s">
        <v>162</v>
      </c>
      <c r="G30" s="66" t="s">
        <v>148</v>
      </c>
      <c r="H30" s="57" t="s">
        <v>176</v>
      </c>
      <c r="I30" s="66" t="s">
        <v>148</v>
      </c>
      <c r="J30" s="46">
        <v>27</v>
      </c>
      <c r="K30" s="46">
        <v>12</v>
      </c>
      <c r="L30" s="46">
        <v>11</v>
      </c>
      <c r="M30" s="46">
        <v>5</v>
      </c>
      <c r="N30" s="46">
        <v>6</v>
      </c>
      <c r="O30" s="46">
        <v>6</v>
      </c>
      <c r="P30" s="46">
        <v>4</v>
      </c>
      <c r="Q30" s="47">
        <f t="shared" si="0"/>
        <v>71</v>
      </c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</row>
    <row r="31" spans="1:68" s="45" customFormat="1" ht="12.75" customHeight="1" x14ac:dyDescent="0.2">
      <c r="A31" s="55" t="s">
        <v>61</v>
      </c>
      <c r="B31" s="57" t="s">
        <v>127</v>
      </c>
      <c r="C31" s="20" t="s">
        <v>94</v>
      </c>
      <c r="D31" s="59">
        <v>2525400</v>
      </c>
      <c r="E31" s="61">
        <v>600000</v>
      </c>
      <c r="F31" s="57" t="s">
        <v>163</v>
      </c>
      <c r="G31" s="66" t="s">
        <v>148</v>
      </c>
      <c r="H31" s="57" t="s">
        <v>151</v>
      </c>
      <c r="I31" s="66" t="s">
        <v>149</v>
      </c>
      <c r="J31" s="46">
        <v>32</v>
      </c>
      <c r="K31" s="46">
        <v>13</v>
      </c>
      <c r="L31" s="46">
        <v>12</v>
      </c>
      <c r="M31" s="46">
        <v>5</v>
      </c>
      <c r="N31" s="46">
        <v>7</v>
      </c>
      <c r="O31" s="46">
        <v>7</v>
      </c>
      <c r="P31" s="46">
        <v>4</v>
      </c>
      <c r="Q31" s="47">
        <f t="shared" si="0"/>
        <v>80</v>
      </c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</row>
    <row r="32" spans="1:68" s="45" customFormat="1" ht="12.75" customHeight="1" x14ac:dyDescent="0.2">
      <c r="A32" s="54" t="s">
        <v>62</v>
      </c>
      <c r="B32" s="57" t="s">
        <v>128</v>
      </c>
      <c r="C32" s="20" t="s">
        <v>95</v>
      </c>
      <c r="D32" s="59">
        <v>1280000</v>
      </c>
      <c r="E32" s="61">
        <v>575000</v>
      </c>
      <c r="F32" s="57" t="s">
        <v>154</v>
      </c>
      <c r="G32" s="65" t="s">
        <v>148</v>
      </c>
      <c r="H32" s="57" t="s">
        <v>163</v>
      </c>
      <c r="I32" s="65" t="s">
        <v>148</v>
      </c>
      <c r="J32" s="46">
        <v>20</v>
      </c>
      <c r="K32" s="46">
        <v>12</v>
      </c>
      <c r="L32" s="46">
        <v>10</v>
      </c>
      <c r="M32" s="46">
        <v>5</v>
      </c>
      <c r="N32" s="46">
        <v>7</v>
      </c>
      <c r="O32" s="46">
        <v>5</v>
      </c>
      <c r="P32" s="46">
        <v>4</v>
      </c>
      <c r="Q32" s="47">
        <f t="shared" si="0"/>
        <v>63</v>
      </c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</row>
    <row r="33" spans="1:68" s="45" customFormat="1" ht="12.75" customHeight="1" x14ac:dyDescent="0.2">
      <c r="A33" s="54" t="s">
        <v>63</v>
      </c>
      <c r="B33" s="57" t="s">
        <v>129</v>
      </c>
      <c r="C33" s="20" t="s">
        <v>96</v>
      </c>
      <c r="D33" s="59">
        <v>712325</v>
      </c>
      <c r="E33" s="61">
        <v>260000</v>
      </c>
      <c r="F33" s="57" t="s">
        <v>164</v>
      </c>
      <c r="G33" s="65" t="s">
        <v>148</v>
      </c>
      <c r="H33" s="57" t="s">
        <v>157</v>
      </c>
      <c r="I33" s="65" t="s">
        <v>148</v>
      </c>
      <c r="J33" s="46">
        <v>30</v>
      </c>
      <c r="K33" s="46">
        <v>12</v>
      </c>
      <c r="L33" s="46">
        <v>13</v>
      </c>
      <c r="M33" s="46">
        <v>5</v>
      </c>
      <c r="N33" s="46">
        <v>8</v>
      </c>
      <c r="O33" s="46">
        <v>8</v>
      </c>
      <c r="P33" s="46">
        <v>2</v>
      </c>
      <c r="Q33" s="47">
        <f t="shared" si="0"/>
        <v>78</v>
      </c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</row>
    <row r="34" spans="1:68" s="45" customFormat="1" ht="12.75" customHeight="1" x14ac:dyDescent="0.2">
      <c r="A34" s="54" t="s">
        <v>64</v>
      </c>
      <c r="B34" s="57" t="s">
        <v>130</v>
      </c>
      <c r="C34" s="54" t="s">
        <v>97</v>
      </c>
      <c r="D34" s="59">
        <v>1465000</v>
      </c>
      <c r="E34" s="61">
        <v>300000</v>
      </c>
      <c r="F34" s="57" t="s">
        <v>165</v>
      </c>
      <c r="G34" s="65" t="s">
        <v>148</v>
      </c>
      <c r="H34" s="57" t="s">
        <v>170</v>
      </c>
      <c r="I34" s="65" t="s">
        <v>148</v>
      </c>
      <c r="J34" s="46">
        <v>33</v>
      </c>
      <c r="K34" s="46">
        <v>11</v>
      </c>
      <c r="L34" s="46">
        <v>12</v>
      </c>
      <c r="M34" s="46">
        <v>5</v>
      </c>
      <c r="N34" s="46">
        <v>8</v>
      </c>
      <c r="O34" s="46">
        <v>8</v>
      </c>
      <c r="P34" s="46">
        <v>5</v>
      </c>
      <c r="Q34" s="47">
        <f t="shared" si="0"/>
        <v>82</v>
      </c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</row>
    <row r="35" spans="1:68" s="45" customFormat="1" ht="12" x14ac:dyDescent="0.2">
      <c r="A35" s="55" t="s">
        <v>65</v>
      </c>
      <c r="B35" s="58" t="s">
        <v>131</v>
      </c>
      <c r="C35" s="54" t="s">
        <v>98</v>
      </c>
      <c r="D35" s="60" t="s">
        <v>145</v>
      </c>
      <c r="E35" s="61">
        <v>1500000</v>
      </c>
      <c r="F35" s="57" t="s">
        <v>166</v>
      </c>
      <c r="G35" s="66" t="s">
        <v>148</v>
      </c>
      <c r="H35" s="57" t="s">
        <v>177</v>
      </c>
      <c r="I35" s="66" t="s">
        <v>148</v>
      </c>
      <c r="J35" s="46">
        <v>30</v>
      </c>
      <c r="K35" s="46">
        <v>11</v>
      </c>
      <c r="L35" s="46">
        <v>11</v>
      </c>
      <c r="M35" s="46">
        <v>4</v>
      </c>
      <c r="N35" s="46">
        <v>6</v>
      </c>
      <c r="O35" s="46">
        <v>5</v>
      </c>
      <c r="P35" s="46">
        <v>3</v>
      </c>
      <c r="Q35" s="47">
        <f t="shared" si="0"/>
        <v>70</v>
      </c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</row>
    <row r="36" spans="1:68" s="45" customFormat="1" ht="12.75" customHeight="1" x14ac:dyDescent="0.2">
      <c r="A36" s="54" t="s">
        <v>66</v>
      </c>
      <c r="B36" s="20" t="s">
        <v>132</v>
      </c>
      <c r="C36" s="54" t="s">
        <v>99</v>
      </c>
      <c r="D36" s="59">
        <v>480000</v>
      </c>
      <c r="E36" s="61">
        <v>95000</v>
      </c>
      <c r="F36" s="57" t="s">
        <v>167</v>
      </c>
      <c r="G36" s="65" t="s">
        <v>148</v>
      </c>
      <c r="H36" s="57" t="s">
        <v>168</v>
      </c>
      <c r="I36" s="65" t="s">
        <v>148</v>
      </c>
      <c r="J36" s="46">
        <v>22</v>
      </c>
      <c r="K36" s="46">
        <v>11</v>
      </c>
      <c r="L36" s="46">
        <v>9</v>
      </c>
      <c r="M36" s="46">
        <v>5</v>
      </c>
      <c r="N36" s="46">
        <v>7</v>
      </c>
      <c r="O36" s="46">
        <v>6</v>
      </c>
      <c r="P36" s="46">
        <v>2</v>
      </c>
      <c r="Q36" s="47">
        <f t="shared" si="0"/>
        <v>62</v>
      </c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</row>
    <row r="37" spans="1:68" s="45" customFormat="1" ht="12.75" customHeight="1" x14ac:dyDescent="0.2">
      <c r="A37" s="54" t="s">
        <v>67</v>
      </c>
      <c r="B37" s="57" t="s">
        <v>133</v>
      </c>
      <c r="C37" s="54" t="s">
        <v>100</v>
      </c>
      <c r="D37" s="59">
        <v>1590000</v>
      </c>
      <c r="E37" s="61">
        <v>450000</v>
      </c>
      <c r="F37" s="57" t="s">
        <v>168</v>
      </c>
      <c r="G37" s="65" t="s">
        <v>148</v>
      </c>
      <c r="H37" s="57" t="s">
        <v>150</v>
      </c>
      <c r="I37" s="65" t="s">
        <v>149</v>
      </c>
      <c r="J37" s="46">
        <v>28</v>
      </c>
      <c r="K37" s="46">
        <v>12</v>
      </c>
      <c r="L37" s="46">
        <v>11</v>
      </c>
      <c r="M37" s="46">
        <v>5</v>
      </c>
      <c r="N37" s="46">
        <v>7</v>
      </c>
      <c r="O37" s="46">
        <v>7</v>
      </c>
      <c r="P37" s="46">
        <v>4</v>
      </c>
      <c r="Q37" s="47">
        <f t="shared" si="0"/>
        <v>74</v>
      </c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</row>
    <row r="38" spans="1:68" s="45" customFormat="1" ht="12.75" customHeight="1" x14ac:dyDescent="0.2">
      <c r="A38" s="54" t="s">
        <v>68</v>
      </c>
      <c r="B38" s="58" t="s">
        <v>134</v>
      </c>
      <c r="C38" s="54" t="s">
        <v>101</v>
      </c>
      <c r="D38" s="60" t="s">
        <v>146</v>
      </c>
      <c r="E38" s="61">
        <v>1300000</v>
      </c>
      <c r="F38" s="57" t="s">
        <v>169</v>
      </c>
      <c r="G38" s="65" t="s">
        <v>148</v>
      </c>
      <c r="H38" s="57" t="s">
        <v>166</v>
      </c>
      <c r="I38" s="65" t="s">
        <v>148</v>
      </c>
      <c r="J38" s="46">
        <v>29</v>
      </c>
      <c r="K38" s="46">
        <v>13</v>
      </c>
      <c r="L38" s="46">
        <v>11</v>
      </c>
      <c r="M38" s="46">
        <v>5</v>
      </c>
      <c r="N38" s="46">
        <v>7</v>
      </c>
      <c r="O38" s="46">
        <v>6</v>
      </c>
      <c r="P38" s="46">
        <v>4</v>
      </c>
      <c r="Q38" s="47">
        <f t="shared" si="0"/>
        <v>75</v>
      </c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</row>
    <row r="39" spans="1:68" s="45" customFormat="1" ht="12.75" customHeight="1" x14ac:dyDescent="0.2">
      <c r="A39" s="55" t="s">
        <v>69</v>
      </c>
      <c r="B39" s="57" t="s">
        <v>135</v>
      </c>
      <c r="C39" s="20" t="s">
        <v>102</v>
      </c>
      <c r="D39" s="59">
        <v>3067000</v>
      </c>
      <c r="E39" s="61">
        <v>1300000</v>
      </c>
      <c r="F39" s="57" t="s">
        <v>170</v>
      </c>
      <c r="G39" s="66" t="s">
        <v>148</v>
      </c>
      <c r="H39" s="57" t="s">
        <v>169</v>
      </c>
      <c r="I39" s="66" t="s">
        <v>148</v>
      </c>
      <c r="J39" s="46">
        <v>33</v>
      </c>
      <c r="K39" s="46">
        <v>13</v>
      </c>
      <c r="L39" s="46">
        <v>12</v>
      </c>
      <c r="M39" s="46">
        <v>5</v>
      </c>
      <c r="N39" s="46">
        <v>8</v>
      </c>
      <c r="O39" s="46">
        <v>8</v>
      </c>
      <c r="P39" s="46">
        <v>5</v>
      </c>
      <c r="Q39" s="47">
        <f t="shared" si="0"/>
        <v>84</v>
      </c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</row>
    <row r="40" spans="1:68" s="45" customFormat="1" ht="12.75" customHeight="1" x14ac:dyDescent="0.2">
      <c r="A40" s="55" t="s">
        <v>70</v>
      </c>
      <c r="B40" s="57" t="s">
        <v>136</v>
      </c>
      <c r="C40" s="55" t="s">
        <v>103</v>
      </c>
      <c r="D40" s="59">
        <v>770000</v>
      </c>
      <c r="E40" s="61">
        <v>150000</v>
      </c>
      <c r="F40" s="57" t="s">
        <v>171</v>
      </c>
      <c r="G40" s="66" t="s">
        <v>149</v>
      </c>
      <c r="H40" s="57" t="s">
        <v>164</v>
      </c>
      <c r="I40" s="66" t="s">
        <v>149</v>
      </c>
      <c r="J40" s="46">
        <v>20</v>
      </c>
      <c r="K40" s="46">
        <v>10</v>
      </c>
      <c r="L40" s="46">
        <v>8</v>
      </c>
      <c r="M40" s="46">
        <v>4</v>
      </c>
      <c r="N40" s="46">
        <v>5</v>
      </c>
      <c r="O40" s="46">
        <v>5</v>
      </c>
      <c r="P40" s="46">
        <v>2</v>
      </c>
      <c r="Q40" s="47">
        <f t="shared" si="0"/>
        <v>54</v>
      </c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</row>
    <row r="41" spans="1:68" s="45" customFormat="1" ht="12.75" customHeight="1" x14ac:dyDescent="0.2">
      <c r="A41" s="54" t="s">
        <v>71</v>
      </c>
      <c r="B41" s="57" t="s">
        <v>137</v>
      </c>
      <c r="C41" s="54" t="s">
        <v>104</v>
      </c>
      <c r="D41" s="59">
        <v>4100050</v>
      </c>
      <c r="E41" s="61">
        <v>2180000</v>
      </c>
      <c r="F41" s="57" t="s">
        <v>165</v>
      </c>
      <c r="G41" s="65" t="s">
        <v>148</v>
      </c>
      <c r="H41" s="57" t="s">
        <v>167</v>
      </c>
      <c r="I41" s="65" t="s">
        <v>148</v>
      </c>
      <c r="J41" s="46">
        <v>34</v>
      </c>
      <c r="K41" s="46">
        <v>13</v>
      </c>
      <c r="L41" s="46">
        <v>13</v>
      </c>
      <c r="M41" s="46">
        <v>5</v>
      </c>
      <c r="N41" s="46">
        <v>7</v>
      </c>
      <c r="O41" s="46">
        <v>8</v>
      </c>
      <c r="P41" s="46">
        <v>4</v>
      </c>
      <c r="Q41" s="47">
        <f t="shared" si="0"/>
        <v>84</v>
      </c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</row>
    <row r="42" spans="1:68" s="45" customFormat="1" ht="12.75" customHeight="1" x14ac:dyDescent="0.2">
      <c r="A42" s="55" t="s">
        <v>72</v>
      </c>
      <c r="B42" s="57" t="s">
        <v>138</v>
      </c>
      <c r="C42" s="55" t="s">
        <v>105</v>
      </c>
      <c r="D42" s="59">
        <v>2000000</v>
      </c>
      <c r="E42" s="61">
        <v>500000</v>
      </c>
      <c r="F42" s="57" t="s">
        <v>165</v>
      </c>
      <c r="G42" s="66" t="s">
        <v>148</v>
      </c>
      <c r="H42" s="57" t="s">
        <v>176</v>
      </c>
      <c r="I42" s="66" t="s">
        <v>148</v>
      </c>
      <c r="J42" s="46">
        <v>29</v>
      </c>
      <c r="K42" s="46">
        <v>12</v>
      </c>
      <c r="L42" s="46">
        <v>11</v>
      </c>
      <c r="M42" s="46">
        <v>5</v>
      </c>
      <c r="N42" s="46">
        <v>7</v>
      </c>
      <c r="O42" s="46">
        <v>7</v>
      </c>
      <c r="P42" s="46">
        <v>4</v>
      </c>
      <c r="Q42" s="47">
        <f t="shared" si="0"/>
        <v>75</v>
      </c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</row>
    <row r="43" spans="1:68" s="45" customFormat="1" ht="12" x14ac:dyDescent="0.2">
      <c r="A43" s="55" t="s">
        <v>73</v>
      </c>
      <c r="B43" s="57" t="s">
        <v>139</v>
      </c>
      <c r="C43" s="55" t="s">
        <v>106</v>
      </c>
      <c r="D43" s="59">
        <v>8500000</v>
      </c>
      <c r="E43" s="61">
        <v>1500000</v>
      </c>
      <c r="F43" s="57" t="s">
        <v>160</v>
      </c>
      <c r="G43" s="66" t="s">
        <v>149</v>
      </c>
      <c r="H43" s="57" t="s">
        <v>172</v>
      </c>
      <c r="I43" s="66" t="s">
        <v>149</v>
      </c>
      <c r="J43" s="46">
        <v>10</v>
      </c>
      <c r="K43" s="46">
        <v>9</v>
      </c>
      <c r="L43" s="46">
        <v>8</v>
      </c>
      <c r="M43" s="46">
        <v>4</v>
      </c>
      <c r="N43" s="46">
        <v>3</v>
      </c>
      <c r="O43" s="46">
        <v>3</v>
      </c>
      <c r="P43" s="46">
        <v>2</v>
      </c>
      <c r="Q43" s="47">
        <f t="shared" si="0"/>
        <v>39</v>
      </c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</row>
    <row r="44" spans="1:68" s="45" customFormat="1" ht="12.75" customHeight="1" x14ac:dyDescent="0.2">
      <c r="A44" s="55" t="s">
        <v>74</v>
      </c>
      <c r="B44" s="57" t="s">
        <v>140</v>
      </c>
      <c r="C44" s="55" t="s">
        <v>107</v>
      </c>
      <c r="D44" s="59">
        <v>361250</v>
      </c>
      <c r="E44" s="61">
        <v>150000</v>
      </c>
      <c r="F44" s="57" t="s">
        <v>159</v>
      </c>
      <c r="G44" s="66" t="s">
        <v>149</v>
      </c>
      <c r="H44" s="57" t="s">
        <v>156</v>
      </c>
      <c r="I44" s="66" t="s">
        <v>149</v>
      </c>
      <c r="J44" s="46">
        <v>20</v>
      </c>
      <c r="K44" s="46">
        <v>9</v>
      </c>
      <c r="L44" s="46">
        <v>8</v>
      </c>
      <c r="M44" s="46">
        <v>5</v>
      </c>
      <c r="N44" s="46">
        <v>4</v>
      </c>
      <c r="O44" s="46">
        <v>4</v>
      </c>
      <c r="P44" s="46">
        <v>2</v>
      </c>
      <c r="Q44" s="47">
        <f t="shared" si="0"/>
        <v>52</v>
      </c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</row>
    <row r="45" spans="1:68" s="45" customFormat="1" ht="12.75" customHeight="1" x14ac:dyDescent="0.2">
      <c r="A45" s="55" t="s">
        <v>75</v>
      </c>
      <c r="B45" s="57" t="s">
        <v>141</v>
      </c>
      <c r="C45" s="55" t="s">
        <v>108</v>
      </c>
      <c r="D45" s="59">
        <v>23000000</v>
      </c>
      <c r="E45" s="61">
        <v>4000000</v>
      </c>
      <c r="F45" s="57" t="s">
        <v>152</v>
      </c>
      <c r="G45" s="66" t="s">
        <v>148</v>
      </c>
      <c r="H45" s="57" t="s">
        <v>178</v>
      </c>
      <c r="I45" s="66" t="s">
        <v>148</v>
      </c>
      <c r="J45" s="46">
        <v>38</v>
      </c>
      <c r="K45" s="46">
        <v>14</v>
      </c>
      <c r="L45" s="46">
        <v>14</v>
      </c>
      <c r="M45" s="46">
        <v>5</v>
      </c>
      <c r="N45" s="46">
        <v>9</v>
      </c>
      <c r="O45" s="46">
        <v>9</v>
      </c>
      <c r="P45" s="46">
        <v>5</v>
      </c>
      <c r="Q45" s="47">
        <f t="shared" si="0"/>
        <v>94</v>
      </c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</row>
    <row r="46" spans="1:68" s="45" customFormat="1" ht="12.75" customHeight="1" x14ac:dyDescent="0.2">
      <c r="A46" s="54" t="s">
        <v>76</v>
      </c>
      <c r="B46" s="57" t="s">
        <v>128</v>
      </c>
      <c r="C46" s="54" t="s">
        <v>109</v>
      </c>
      <c r="D46" s="59">
        <v>1815000</v>
      </c>
      <c r="E46" s="61">
        <v>635000</v>
      </c>
      <c r="F46" s="57" t="s">
        <v>172</v>
      </c>
      <c r="G46" s="65" t="s">
        <v>148</v>
      </c>
      <c r="H46" s="57" t="s">
        <v>152</v>
      </c>
      <c r="I46" s="65" t="s">
        <v>148</v>
      </c>
      <c r="J46" s="46">
        <v>22</v>
      </c>
      <c r="K46" s="46">
        <v>12</v>
      </c>
      <c r="L46" s="46">
        <v>12</v>
      </c>
      <c r="M46" s="46">
        <v>5</v>
      </c>
      <c r="N46" s="46">
        <v>6</v>
      </c>
      <c r="O46" s="46">
        <v>6</v>
      </c>
      <c r="P46" s="46">
        <v>4</v>
      </c>
      <c r="Q46" s="47">
        <f t="shared" si="0"/>
        <v>67</v>
      </c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</row>
    <row r="47" spans="1:68" s="45" customFormat="1" ht="12.75" customHeight="1" x14ac:dyDescent="0.2">
      <c r="A47" s="54" t="s">
        <v>77</v>
      </c>
      <c r="B47" s="57" t="s">
        <v>142</v>
      </c>
      <c r="C47" s="54" t="s">
        <v>110</v>
      </c>
      <c r="D47" s="59">
        <v>35637070</v>
      </c>
      <c r="E47" s="61">
        <v>7900000</v>
      </c>
      <c r="F47" s="57" t="s">
        <v>173</v>
      </c>
      <c r="G47" s="65" t="s">
        <v>148</v>
      </c>
      <c r="H47" s="57" t="s">
        <v>155</v>
      </c>
      <c r="I47" s="65" t="s">
        <v>148</v>
      </c>
      <c r="J47" s="46">
        <v>35</v>
      </c>
      <c r="K47" s="46">
        <v>14</v>
      </c>
      <c r="L47" s="46">
        <v>14</v>
      </c>
      <c r="M47" s="46">
        <v>5</v>
      </c>
      <c r="N47" s="46">
        <v>8</v>
      </c>
      <c r="O47" s="46">
        <v>7</v>
      </c>
      <c r="P47" s="46">
        <v>5</v>
      </c>
      <c r="Q47" s="47">
        <f t="shared" si="0"/>
        <v>88</v>
      </c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</row>
    <row r="48" spans="1:68" s="45" customFormat="1" ht="12.75" customHeight="1" x14ac:dyDescent="0.2">
      <c r="A48" s="55" t="s">
        <v>78</v>
      </c>
      <c r="B48" s="57" t="s">
        <v>143</v>
      </c>
      <c r="C48" s="54" t="s">
        <v>111</v>
      </c>
      <c r="D48" s="59">
        <v>51973120</v>
      </c>
      <c r="E48" s="61">
        <v>3000000</v>
      </c>
      <c r="F48" s="57" t="s">
        <v>153</v>
      </c>
      <c r="G48" s="66" t="s">
        <v>148</v>
      </c>
      <c r="H48" s="57" t="s">
        <v>179</v>
      </c>
      <c r="I48" s="66" t="s">
        <v>148</v>
      </c>
      <c r="J48" s="46">
        <v>33</v>
      </c>
      <c r="K48" s="46">
        <v>13</v>
      </c>
      <c r="L48" s="46">
        <v>14</v>
      </c>
      <c r="M48" s="46">
        <v>5</v>
      </c>
      <c r="N48" s="46">
        <v>8</v>
      </c>
      <c r="O48" s="46">
        <v>7</v>
      </c>
      <c r="P48" s="46">
        <v>5</v>
      </c>
      <c r="Q48" s="47">
        <f t="shared" si="0"/>
        <v>85</v>
      </c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</row>
    <row r="49" spans="1:68" s="45" customFormat="1" ht="12.75" customHeight="1" x14ac:dyDescent="0.2">
      <c r="A49" s="55" t="s">
        <v>79</v>
      </c>
      <c r="B49" s="57" t="s">
        <v>144</v>
      </c>
      <c r="C49" s="54" t="s">
        <v>112</v>
      </c>
      <c r="D49" s="59">
        <v>693895</v>
      </c>
      <c r="E49" s="61">
        <v>200000</v>
      </c>
      <c r="F49" s="57" t="s">
        <v>155</v>
      </c>
      <c r="G49" s="66" t="s">
        <v>148</v>
      </c>
      <c r="H49" s="57" t="s">
        <v>173</v>
      </c>
      <c r="I49" s="66" t="s">
        <v>149</v>
      </c>
      <c r="J49" s="46">
        <v>25</v>
      </c>
      <c r="K49" s="46">
        <v>11</v>
      </c>
      <c r="L49" s="46">
        <v>10</v>
      </c>
      <c r="M49" s="46">
        <v>5</v>
      </c>
      <c r="N49" s="46">
        <v>6</v>
      </c>
      <c r="O49" s="46">
        <v>7</v>
      </c>
      <c r="P49" s="46">
        <v>2</v>
      </c>
      <c r="Q49" s="47">
        <f t="shared" si="0"/>
        <v>66</v>
      </c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</row>
    <row r="50" spans="1:68" ht="12" x14ac:dyDescent="0.3">
      <c r="D50" s="51">
        <f>SUM(D17:D49)</f>
        <v>264050067</v>
      </c>
      <c r="E50" s="51">
        <f>SUM(E17:E49)</f>
        <v>45523300</v>
      </c>
      <c r="F50" s="48"/>
    </row>
    <row r="51" spans="1:68" ht="12" x14ac:dyDescent="0.3">
      <c r="E51" s="48"/>
      <c r="F51" s="48"/>
      <c r="G51" s="48"/>
      <c r="H51" s="48"/>
    </row>
  </sheetData>
  <mergeCells count="15">
    <mergeCell ref="O14:O15"/>
    <mergeCell ref="P14:P15"/>
    <mergeCell ref="Q14:Q15"/>
    <mergeCell ref="H14:I15"/>
    <mergeCell ref="J14:J15"/>
    <mergeCell ref="K14:K15"/>
    <mergeCell ref="L14:L15"/>
    <mergeCell ref="M14:M15"/>
    <mergeCell ref="N14:N15"/>
    <mergeCell ref="A14:A16"/>
    <mergeCell ref="B14:B16"/>
    <mergeCell ref="C14:C16"/>
    <mergeCell ref="D14:D16"/>
    <mergeCell ref="E14:E16"/>
    <mergeCell ref="F14:G15"/>
  </mergeCells>
  <dataValidations count="4">
    <dataValidation type="whole" operator="lessThanOrEqual" allowBlank="1" showInputMessage="1" showErrorMessage="1" error="Max. 40 bodů" sqref="J17:J49" xr:uid="{B6A28AA7-0C26-4A88-AD04-C27C19ECB827}">
      <formula1>40</formula1>
    </dataValidation>
    <dataValidation type="whole" operator="lessThanOrEqual" allowBlank="1" showInputMessage="1" showErrorMessage="1" error="Max. 15 bodů" sqref="K17:L49" xr:uid="{3472A040-00FB-4746-B2B1-0F29958CE979}">
      <formula1>15</formula1>
    </dataValidation>
    <dataValidation type="whole" operator="lessThanOrEqual" allowBlank="1" showInputMessage="1" showErrorMessage="1" error="Max. 5 bodů" sqref="M17:M49 P17:P49" xr:uid="{F5092136-900A-4792-B2DC-1C0AF604FC43}">
      <formula1>5</formula1>
    </dataValidation>
    <dataValidation type="whole" operator="lessThanOrEqual" allowBlank="1" showInputMessage="1" showErrorMessage="1" error="Max. 10 bodů" sqref="N17:O49" xr:uid="{F4CF50AE-9E04-4D19-A881-ED57F771FBC6}">
      <formula1>10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04A5A-2AEF-484B-A680-BB31202540C7}">
  <dimension ref="A1:BP51"/>
  <sheetViews>
    <sheetView zoomScale="80" zoomScaleNormal="80" workbookViewId="0"/>
  </sheetViews>
  <sheetFormatPr defaultColWidth="9.109375" defaultRowHeight="14.4" x14ac:dyDescent="0.3"/>
  <cols>
    <col min="1" max="1" width="11.6640625" style="41" customWidth="1"/>
    <col min="2" max="2" width="30" style="41" bestFit="1" customWidth="1"/>
    <col min="3" max="3" width="43.6640625" style="41" customWidth="1"/>
    <col min="4" max="4" width="15.5546875" style="41" customWidth="1"/>
    <col min="5" max="5" width="15" style="41" customWidth="1"/>
    <col min="6" max="6" width="15.6640625" style="41" customWidth="1"/>
    <col min="7" max="7" width="5.6640625" style="42" customWidth="1"/>
    <col min="8" max="8" width="15.6640625" style="42" customWidth="1"/>
    <col min="9" max="9" width="5.6640625" style="41" customWidth="1"/>
    <col min="10" max="10" width="9.6640625" style="41" customWidth="1"/>
    <col min="11" max="17" width="9.33203125" style="41" customWidth="1"/>
    <col min="18" max="16384" width="9.109375" style="41"/>
  </cols>
  <sheetData>
    <row r="1" spans="1:17" ht="38.25" customHeight="1" x14ac:dyDescent="0.3">
      <c r="A1" s="40" t="s">
        <v>43</v>
      </c>
    </row>
    <row r="2" spans="1:17" ht="12.6" x14ac:dyDescent="0.3">
      <c r="A2" s="43" t="s">
        <v>44</v>
      </c>
      <c r="D2" s="43" t="s">
        <v>21</v>
      </c>
    </row>
    <row r="3" spans="1:17" ht="12.6" x14ac:dyDescent="0.3">
      <c r="A3" s="43" t="s">
        <v>41</v>
      </c>
      <c r="D3" s="41" t="s">
        <v>31</v>
      </c>
    </row>
    <row r="4" spans="1:17" ht="12.6" x14ac:dyDescent="0.3">
      <c r="A4" s="43" t="s">
        <v>45</v>
      </c>
      <c r="D4" s="41" t="s">
        <v>30</v>
      </c>
    </row>
    <row r="5" spans="1:17" ht="12.6" x14ac:dyDescent="0.3">
      <c r="A5" s="43" t="s">
        <v>40</v>
      </c>
      <c r="D5" s="41" t="s">
        <v>32</v>
      </c>
    </row>
    <row r="6" spans="1:17" ht="12.6" x14ac:dyDescent="0.3">
      <c r="A6" s="43" t="s">
        <v>46</v>
      </c>
    </row>
    <row r="7" spans="1:17" ht="12.6" x14ac:dyDescent="0.3">
      <c r="A7" s="50" t="s">
        <v>42</v>
      </c>
      <c r="D7" s="43" t="s">
        <v>22</v>
      </c>
    </row>
    <row r="8" spans="1:17" ht="12" x14ac:dyDescent="0.3">
      <c r="D8" s="41" t="s">
        <v>33</v>
      </c>
    </row>
    <row r="9" spans="1:17" ht="12" x14ac:dyDescent="0.3">
      <c r="D9" s="41" t="s">
        <v>34</v>
      </c>
    </row>
    <row r="10" spans="1:17" ht="12" x14ac:dyDescent="0.3">
      <c r="D10" s="41" t="s">
        <v>35</v>
      </c>
    </row>
    <row r="11" spans="1:17" ht="12" x14ac:dyDescent="0.3">
      <c r="D11" s="41" t="s">
        <v>36</v>
      </c>
    </row>
    <row r="12" spans="1:17" ht="12" x14ac:dyDescent="0.3">
      <c r="D12" s="41" t="s">
        <v>37</v>
      </c>
    </row>
    <row r="13" spans="1:17" ht="12.6" x14ac:dyDescent="0.3">
      <c r="A13" s="43"/>
    </row>
    <row r="14" spans="1:17" ht="26.4" customHeight="1" x14ac:dyDescent="0.3">
      <c r="A14" s="30" t="s">
        <v>0</v>
      </c>
      <c r="B14" s="30" t="s">
        <v>1</v>
      </c>
      <c r="C14" s="30" t="s">
        <v>16</v>
      </c>
      <c r="D14" s="30" t="s">
        <v>13</v>
      </c>
      <c r="E14" s="33" t="s">
        <v>2</v>
      </c>
      <c r="F14" s="71" t="s">
        <v>28</v>
      </c>
      <c r="G14" s="72"/>
      <c r="H14" s="30" t="s">
        <v>29</v>
      </c>
      <c r="I14" s="30"/>
      <c r="J14" s="30" t="s">
        <v>38</v>
      </c>
      <c r="K14" s="30" t="s">
        <v>14</v>
      </c>
      <c r="L14" s="30" t="s">
        <v>15</v>
      </c>
      <c r="M14" s="30" t="s">
        <v>26</v>
      </c>
      <c r="N14" s="30" t="s">
        <v>27</v>
      </c>
      <c r="O14" s="30" t="s">
        <v>39</v>
      </c>
      <c r="P14" s="30" t="s">
        <v>3</v>
      </c>
      <c r="Q14" s="30" t="s">
        <v>4</v>
      </c>
    </row>
    <row r="15" spans="1:17" ht="59.4" customHeight="1" x14ac:dyDescent="0.3">
      <c r="A15" s="32"/>
      <c r="B15" s="32"/>
      <c r="C15" s="32"/>
      <c r="D15" s="32"/>
      <c r="E15" s="34"/>
      <c r="F15" s="73"/>
      <c r="G15" s="74"/>
      <c r="H15" s="31"/>
      <c r="I15" s="31"/>
      <c r="J15" s="31"/>
      <c r="K15" s="31"/>
      <c r="L15" s="31"/>
      <c r="M15" s="31"/>
      <c r="N15" s="31"/>
      <c r="O15" s="31"/>
      <c r="P15" s="31"/>
      <c r="Q15" s="31"/>
    </row>
    <row r="16" spans="1:17" ht="28.95" customHeight="1" x14ac:dyDescent="0.3">
      <c r="A16" s="31"/>
      <c r="B16" s="31"/>
      <c r="C16" s="31"/>
      <c r="D16" s="31"/>
      <c r="E16" s="35"/>
      <c r="F16" s="44" t="s">
        <v>23</v>
      </c>
      <c r="G16" s="49" t="s">
        <v>24</v>
      </c>
      <c r="H16" s="49" t="s">
        <v>23</v>
      </c>
      <c r="I16" s="49" t="s">
        <v>24</v>
      </c>
      <c r="J16" s="49" t="s">
        <v>25</v>
      </c>
      <c r="K16" s="49" t="s">
        <v>18</v>
      </c>
      <c r="L16" s="49" t="s">
        <v>18</v>
      </c>
      <c r="M16" s="49" t="s">
        <v>19</v>
      </c>
      <c r="N16" s="49" t="s">
        <v>20</v>
      </c>
      <c r="O16" s="49" t="s">
        <v>20</v>
      </c>
      <c r="P16" s="49" t="s">
        <v>19</v>
      </c>
      <c r="Q16" s="49"/>
    </row>
    <row r="17" spans="1:68" s="45" customFormat="1" ht="12.75" customHeight="1" x14ac:dyDescent="0.2">
      <c r="A17" s="54" t="s">
        <v>47</v>
      </c>
      <c r="B17" s="56" t="s">
        <v>113</v>
      </c>
      <c r="C17" s="18" t="s">
        <v>80</v>
      </c>
      <c r="D17" s="59">
        <v>3636900</v>
      </c>
      <c r="E17" s="61">
        <v>400000</v>
      </c>
      <c r="F17" s="56" t="s">
        <v>150</v>
      </c>
      <c r="G17" s="65" t="s">
        <v>148</v>
      </c>
      <c r="H17" s="56" t="s">
        <v>156</v>
      </c>
      <c r="I17" s="65" t="s">
        <v>148</v>
      </c>
      <c r="J17" s="46">
        <v>29</v>
      </c>
      <c r="K17" s="46">
        <v>12</v>
      </c>
      <c r="L17" s="46">
        <v>11</v>
      </c>
      <c r="M17" s="46">
        <v>5</v>
      </c>
      <c r="N17" s="46">
        <v>8</v>
      </c>
      <c r="O17" s="46">
        <v>6</v>
      </c>
      <c r="P17" s="46">
        <v>4</v>
      </c>
      <c r="Q17" s="47">
        <f>SUM(J17:P17)</f>
        <v>75</v>
      </c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</row>
    <row r="18" spans="1:68" s="45" customFormat="1" ht="12.75" customHeight="1" x14ac:dyDescent="0.2">
      <c r="A18" s="55" t="s">
        <v>48</v>
      </c>
      <c r="B18" s="56" t="s">
        <v>114</v>
      </c>
      <c r="C18" s="19" t="s">
        <v>81</v>
      </c>
      <c r="D18" s="59">
        <v>3230500</v>
      </c>
      <c r="E18" s="61">
        <v>600000</v>
      </c>
      <c r="F18" s="56" t="s">
        <v>151</v>
      </c>
      <c r="G18" s="66" t="s">
        <v>148</v>
      </c>
      <c r="H18" s="56" t="s">
        <v>161</v>
      </c>
      <c r="I18" s="66" t="s">
        <v>148</v>
      </c>
      <c r="J18" s="46">
        <v>31</v>
      </c>
      <c r="K18" s="46">
        <v>14</v>
      </c>
      <c r="L18" s="46">
        <v>12</v>
      </c>
      <c r="M18" s="46">
        <v>5</v>
      </c>
      <c r="N18" s="46">
        <v>8</v>
      </c>
      <c r="O18" s="46">
        <v>7</v>
      </c>
      <c r="P18" s="46">
        <v>5</v>
      </c>
      <c r="Q18" s="47">
        <f t="shared" ref="Q18:Q49" si="0">SUM(J18:P18)</f>
        <v>82</v>
      </c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</row>
    <row r="19" spans="1:68" s="45" customFormat="1" ht="12.75" customHeight="1" x14ac:dyDescent="0.2">
      <c r="A19" s="55" t="s">
        <v>49</v>
      </c>
      <c r="B19" s="56" t="s">
        <v>115</v>
      </c>
      <c r="C19" s="19" t="s">
        <v>82</v>
      </c>
      <c r="D19" s="59">
        <v>7116710</v>
      </c>
      <c r="E19" s="61">
        <v>800000</v>
      </c>
      <c r="F19" s="56" t="s">
        <v>152</v>
      </c>
      <c r="G19" s="66" t="s">
        <v>148</v>
      </c>
      <c r="H19" s="56" t="s">
        <v>167</v>
      </c>
      <c r="I19" s="66" t="s">
        <v>149</v>
      </c>
      <c r="J19" s="46">
        <v>18</v>
      </c>
      <c r="K19" s="46">
        <v>11</v>
      </c>
      <c r="L19" s="46">
        <v>9</v>
      </c>
      <c r="M19" s="46">
        <v>5</v>
      </c>
      <c r="N19" s="46">
        <v>7</v>
      </c>
      <c r="O19" s="46">
        <v>5</v>
      </c>
      <c r="P19" s="46">
        <v>4</v>
      </c>
      <c r="Q19" s="47">
        <f t="shared" si="0"/>
        <v>59</v>
      </c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</row>
    <row r="20" spans="1:68" s="45" customFormat="1" ht="12.75" customHeight="1" x14ac:dyDescent="0.2">
      <c r="A20" s="54" t="s">
        <v>50</v>
      </c>
      <c r="B20" s="57" t="s">
        <v>116</v>
      </c>
      <c r="C20" s="54" t="s">
        <v>83</v>
      </c>
      <c r="D20" s="59">
        <v>17320405</v>
      </c>
      <c r="E20" s="61">
        <v>2200000</v>
      </c>
      <c r="F20" s="57" t="s">
        <v>153</v>
      </c>
      <c r="G20" s="65" t="s">
        <v>148</v>
      </c>
      <c r="H20" s="57" t="s">
        <v>172</v>
      </c>
      <c r="I20" s="65" t="s">
        <v>148</v>
      </c>
      <c r="J20" s="46">
        <v>40</v>
      </c>
      <c r="K20" s="46">
        <v>14</v>
      </c>
      <c r="L20" s="46">
        <v>14</v>
      </c>
      <c r="M20" s="46">
        <v>5</v>
      </c>
      <c r="N20" s="46">
        <v>9</v>
      </c>
      <c r="O20" s="46">
        <v>10</v>
      </c>
      <c r="P20" s="46">
        <v>5</v>
      </c>
      <c r="Q20" s="47">
        <f t="shared" si="0"/>
        <v>97</v>
      </c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</row>
    <row r="21" spans="1:68" s="45" customFormat="1" ht="12.75" customHeight="1" x14ac:dyDescent="0.2">
      <c r="A21" s="54" t="s">
        <v>51</v>
      </c>
      <c r="B21" s="57" t="s">
        <v>117</v>
      </c>
      <c r="C21" s="54" t="s">
        <v>84</v>
      </c>
      <c r="D21" s="59">
        <v>1220000</v>
      </c>
      <c r="E21" s="61">
        <v>486900</v>
      </c>
      <c r="F21" s="57" t="s">
        <v>154</v>
      </c>
      <c r="G21" s="65" t="s">
        <v>148</v>
      </c>
      <c r="H21" s="57" t="s">
        <v>174</v>
      </c>
      <c r="I21" s="65" t="s">
        <v>148</v>
      </c>
      <c r="J21" s="46">
        <v>15</v>
      </c>
      <c r="K21" s="46">
        <v>9</v>
      </c>
      <c r="L21" s="46">
        <v>8</v>
      </c>
      <c r="M21" s="46">
        <v>4</v>
      </c>
      <c r="N21" s="46">
        <v>4</v>
      </c>
      <c r="O21" s="46">
        <v>4</v>
      </c>
      <c r="P21" s="46">
        <v>2</v>
      </c>
      <c r="Q21" s="47">
        <f t="shared" si="0"/>
        <v>46</v>
      </c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</row>
    <row r="22" spans="1:68" s="45" customFormat="1" ht="12" x14ac:dyDescent="0.2">
      <c r="A22" s="55" t="s">
        <v>52</v>
      </c>
      <c r="B22" s="57" t="s">
        <v>118</v>
      </c>
      <c r="C22" s="55" t="s">
        <v>85</v>
      </c>
      <c r="D22" s="59">
        <v>10655300</v>
      </c>
      <c r="E22" s="61">
        <v>1200000</v>
      </c>
      <c r="F22" s="57" t="s">
        <v>155</v>
      </c>
      <c r="G22" s="66" t="s">
        <v>148</v>
      </c>
      <c r="H22" s="57" t="s">
        <v>160</v>
      </c>
      <c r="I22" s="66" t="s">
        <v>148</v>
      </c>
      <c r="J22" s="46">
        <v>33</v>
      </c>
      <c r="K22" s="46">
        <v>13</v>
      </c>
      <c r="L22" s="46">
        <v>13</v>
      </c>
      <c r="M22" s="46">
        <v>5</v>
      </c>
      <c r="N22" s="46">
        <v>8</v>
      </c>
      <c r="O22" s="46">
        <v>8</v>
      </c>
      <c r="P22" s="46">
        <v>4</v>
      </c>
      <c r="Q22" s="47">
        <f t="shared" si="0"/>
        <v>84</v>
      </c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</row>
    <row r="23" spans="1:68" s="45" customFormat="1" ht="12.75" customHeight="1" x14ac:dyDescent="0.2">
      <c r="A23" s="55" t="s">
        <v>53</v>
      </c>
      <c r="B23" s="57" t="s">
        <v>119</v>
      </c>
      <c r="C23" s="55" t="s">
        <v>86</v>
      </c>
      <c r="D23" s="59">
        <v>37474300</v>
      </c>
      <c r="E23" s="61">
        <v>3000000</v>
      </c>
      <c r="F23" s="57" t="s">
        <v>156</v>
      </c>
      <c r="G23" s="66" t="s">
        <v>148</v>
      </c>
      <c r="H23" s="57" t="s">
        <v>162</v>
      </c>
      <c r="I23" s="66" t="s">
        <v>148</v>
      </c>
      <c r="J23" s="46">
        <v>35</v>
      </c>
      <c r="K23" s="46">
        <v>13</v>
      </c>
      <c r="L23" s="46">
        <v>13</v>
      </c>
      <c r="M23" s="46">
        <v>5</v>
      </c>
      <c r="N23" s="46">
        <v>9</v>
      </c>
      <c r="O23" s="46">
        <v>9</v>
      </c>
      <c r="P23" s="46">
        <v>5</v>
      </c>
      <c r="Q23" s="47">
        <f t="shared" si="0"/>
        <v>89</v>
      </c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</row>
    <row r="24" spans="1:68" s="45" customFormat="1" ht="12.75" customHeight="1" x14ac:dyDescent="0.2">
      <c r="A24" s="54" t="s">
        <v>54</v>
      </c>
      <c r="B24" s="57" t="s">
        <v>120</v>
      </c>
      <c r="C24" s="54" t="s">
        <v>87</v>
      </c>
      <c r="D24" s="59">
        <v>1566142</v>
      </c>
      <c r="E24" s="61">
        <v>500000</v>
      </c>
      <c r="F24" s="57" t="s">
        <v>157</v>
      </c>
      <c r="G24" s="65" t="s">
        <v>148</v>
      </c>
      <c r="H24" s="57" t="s">
        <v>159</v>
      </c>
      <c r="I24" s="65" t="s">
        <v>148</v>
      </c>
      <c r="J24" s="46">
        <v>25</v>
      </c>
      <c r="K24" s="46">
        <v>11</v>
      </c>
      <c r="L24" s="46">
        <v>10</v>
      </c>
      <c r="M24" s="46">
        <v>5</v>
      </c>
      <c r="N24" s="46">
        <v>7</v>
      </c>
      <c r="O24" s="46">
        <v>6</v>
      </c>
      <c r="P24" s="46">
        <v>4</v>
      </c>
      <c r="Q24" s="47">
        <f t="shared" si="0"/>
        <v>68</v>
      </c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</row>
    <row r="25" spans="1:68" s="45" customFormat="1" ht="13.5" customHeight="1" x14ac:dyDescent="0.2">
      <c r="A25" s="55" t="s">
        <v>55</v>
      </c>
      <c r="B25" s="57" t="s">
        <v>121</v>
      </c>
      <c r="C25" s="55" t="s">
        <v>88</v>
      </c>
      <c r="D25" s="59">
        <v>868800</v>
      </c>
      <c r="E25" s="61">
        <v>200000</v>
      </c>
      <c r="F25" s="57" t="s">
        <v>158</v>
      </c>
      <c r="G25" s="66" t="s">
        <v>148</v>
      </c>
      <c r="H25" s="57" t="s">
        <v>175</v>
      </c>
      <c r="I25" s="66" t="s">
        <v>148</v>
      </c>
      <c r="J25" s="46">
        <v>32</v>
      </c>
      <c r="K25" s="46">
        <v>12</v>
      </c>
      <c r="L25" s="46">
        <v>12</v>
      </c>
      <c r="M25" s="46">
        <v>5</v>
      </c>
      <c r="N25" s="46">
        <v>7</v>
      </c>
      <c r="O25" s="46">
        <v>8</v>
      </c>
      <c r="P25" s="46">
        <v>4</v>
      </c>
      <c r="Q25" s="47">
        <f t="shared" si="0"/>
        <v>80</v>
      </c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</row>
    <row r="26" spans="1:68" s="45" customFormat="1" ht="12.75" customHeight="1" x14ac:dyDescent="0.2">
      <c r="A26" s="54" t="s">
        <v>56</v>
      </c>
      <c r="B26" s="57" t="s">
        <v>122</v>
      </c>
      <c r="C26" s="54" t="s">
        <v>89</v>
      </c>
      <c r="D26" s="59">
        <v>3555000</v>
      </c>
      <c r="E26" s="61">
        <v>1000000</v>
      </c>
      <c r="F26" s="57" t="s">
        <v>159</v>
      </c>
      <c r="G26" s="65" t="s">
        <v>148</v>
      </c>
      <c r="H26" s="57" t="s">
        <v>173</v>
      </c>
      <c r="I26" s="65" t="s">
        <v>148</v>
      </c>
      <c r="J26" s="46">
        <v>26</v>
      </c>
      <c r="K26" s="46">
        <v>12</v>
      </c>
      <c r="L26" s="46">
        <v>10</v>
      </c>
      <c r="M26" s="46">
        <v>5</v>
      </c>
      <c r="N26" s="46">
        <v>8</v>
      </c>
      <c r="O26" s="46">
        <v>7</v>
      </c>
      <c r="P26" s="46">
        <v>4</v>
      </c>
      <c r="Q26" s="47">
        <f t="shared" si="0"/>
        <v>72</v>
      </c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</row>
    <row r="27" spans="1:68" s="45" customFormat="1" ht="12.75" customHeight="1" x14ac:dyDescent="0.2">
      <c r="A27" s="55" t="s">
        <v>57</v>
      </c>
      <c r="B27" s="57" t="s">
        <v>123</v>
      </c>
      <c r="C27" s="55" t="s">
        <v>90</v>
      </c>
      <c r="D27" s="59">
        <v>4769000</v>
      </c>
      <c r="E27" s="61">
        <v>2861400</v>
      </c>
      <c r="F27" s="57" t="s">
        <v>150</v>
      </c>
      <c r="G27" s="66" t="s">
        <v>180</v>
      </c>
      <c r="H27" s="57" t="s">
        <v>154</v>
      </c>
      <c r="I27" s="66" t="s">
        <v>149</v>
      </c>
      <c r="J27" s="46">
        <v>20</v>
      </c>
      <c r="K27" s="46">
        <v>10</v>
      </c>
      <c r="L27" s="46">
        <v>9</v>
      </c>
      <c r="M27" s="46">
        <v>4</v>
      </c>
      <c r="N27" s="46">
        <v>6</v>
      </c>
      <c r="O27" s="46">
        <v>5</v>
      </c>
      <c r="P27" s="46">
        <v>3</v>
      </c>
      <c r="Q27" s="47">
        <f t="shared" si="0"/>
        <v>57</v>
      </c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</row>
    <row r="28" spans="1:68" s="45" customFormat="1" ht="12.75" customHeight="1" x14ac:dyDescent="0.2">
      <c r="A28" s="55" t="s">
        <v>58</v>
      </c>
      <c r="B28" s="57" t="s">
        <v>124</v>
      </c>
      <c r="C28" s="20" t="s">
        <v>91</v>
      </c>
      <c r="D28" s="59">
        <v>23568400</v>
      </c>
      <c r="E28" s="61">
        <v>3500000</v>
      </c>
      <c r="F28" s="57" t="s">
        <v>160</v>
      </c>
      <c r="G28" s="66" t="s">
        <v>148</v>
      </c>
      <c r="H28" s="57" t="s">
        <v>171</v>
      </c>
      <c r="I28" s="66" t="s">
        <v>148</v>
      </c>
      <c r="J28" s="46">
        <v>40</v>
      </c>
      <c r="K28" s="46">
        <v>14</v>
      </c>
      <c r="L28" s="46">
        <v>14</v>
      </c>
      <c r="M28" s="46">
        <v>5</v>
      </c>
      <c r="N28" s="46">
        <v>10</v>
      </c>
      <c r="O28" s="46">
        <v>10</v>
      </c>
      <c r="P28" s="46">
        <v>5</v>
      </c>
      <c r="Q28" s="47">
        <f t="shared" si="0"/>
        <v>98</v>
      </c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</row>
    <row r="29" spans="1:68" s="45" customFormat="1" ht="12.75" customHeight="1" x14ac:dyDescent="0.2">
      <c r="A29" s="55" t="s">
        <v>59</v>
      </c>
      <c r="B29" s="57" t="s">
        <v>125</v>
      </c>
      <c r="C29" s="20" t="s">
        <v>92</v>
      </c>
      <c r="D29" s="59">
        <v>8120000</v>
      </c>
      <c r="E29" s="61">
        <v>1900000</v>
      </c>
      <c r="F29" s="57" t="s">
        <v>161</v>
      </c>
      <c r="G29" s="66" t="s">
        <v>148</v>
      </c>
      <c r="H29" s="57" t="s">
        <v>153</v>
      </c>
      <c r="I29" s="66" t="s">
        <v>148</v>
      </c>
      <c r="J29" s="46">
        <v>35</v>
      </c>
      <c r="K29" s="46">
        <v>13</v>
      </c>
      <c r="L29" s="46">
        <v>13</v>
      </c>
      <c r="M29" s="46">
        <v>5</v>
      </c>
      <c r="N29" s="46">
        <v>8</v>
      </c>
      <c r="O29" s="46">
        <v>8</v>
      </c>
      <c r="P29" s="46">
        <v>5</v>
      </c>
      <c r="Q29" s="47">
        <f t="shared" si="0"/>
        <v>87</v>
      </c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</row>
    <row r="30" spans="1:68" s="45" customFormat="1" ht="12" x14ac:dyDescent="0.2">
      <c r="A30" s="55" t="s">
        <v>60</v>
      </c>
      <c r="B30" s="57" t="s">
        <v>126</v>
      </c>
      <c r="C30" s="20" t="s">
        <v>93</v>
      </c>
      <c r="D30" s="59">
        <v>978500</v>
      </c>
      <c r="E30" s="61">
        <v>280000</v>
      </c>
      <c r="F30" s="57" t="s">
        <v>162</v>
      </c>
      <c r="G30" s="66" t="s">
        <v>148</v>
      </c>
      <c r="H30" s="57" t="s">
        <v>176</v>
      </c>
      <c r="I30" s="66" t="s">
        <v>148</v>
      </c>
      <c r="J30" s="46">
        <v>27</v>
      </c>
      <c r="K30" s="46">
        <v>12</v>
      </c>
      <c r="L30" s="46">
        <v>11</v>
      </c>
      <c r="M30" s="46">
        <v>5</v>
      </c>
      <c r="N30" s="46">
        <v>6</v>
      </c>
      <c r="O30" s="46">
        <v>6</v>
      </c>
      <c r="P30" s="46">
        <v>4</v>
      </c>
      <c r="Q30" s="47">
        <f t="shared" si="0"/>
        <v>71</v>
      </c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</row>
    <row r="31" spans="1:68" s="45" customFormat="1" ht="12.75" customHeight="1" x14ac:dyDescent="0.2">
      <c r="A31" s="55" t="s">
        <v>61</v>
      </c>
      <c r="B31" s="57" t="s">
        <v>127</v>
      </c>
      <c r="C31" s="20" t="s">
        <v>94</v>
      </c>
      <c r="D31" s="59">
        <v>2525400</v>
      </c>
      <c r="E31" s="61">
        <v>600000</v>
      </c>
      <c r="F31" s="57" t="s">
        <v>163</v>
      </c>
      <c r="G31" s="66" t="s">
        <v>148</v>
      </c>
      <c r="H31" s="57" t="s">
        <v>151</v>
      </c>
      <c r="I31" s="66" t="s">
        <v>149</v>
      </c>
      <c r="J31" s="46">
        <v>32</v>
      </c>
      <c r="K31" s="46">
        <v>13</v>
      </c>
      <c r="L31" s="46">
        <v>12</v>
      </c>
      <c r="M31" s="46">
        <v>5</v>
      </c>
      <c r="N31" s="46">
        <v>8</v>
      </c>
      <c r="O31" s="46">
        <v>8</v>
      </c>
      <c r="P31" s="46">
        <v>4</v>
      </c>
      <c r="Q31" s="47">
        <f t="shared" si="0"/>
        <v>82</v>
      </c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</row>
    <row r="32" spans="1:68" s="45" customFormat="1" ht="12.75" customHeight="1" x14ac:dyDescent="0.2">
      <c r="A32" s="54" t="s">
        <v>62</v>
      </c>
      <c r="B32" s="57" t="s">
        <v>128</v>
      </c>
      <c r="C32" s="20" t="s">
        <v>95</v>
      </c>
      <c r="D32" s="59">
        <v>1280000</v>
      </c>
      <c r="E32" s="61">
        <v>575000</v>
      </c>
      <c r="F32" s="57" t="s">
        <v>154</v>
      </c>
      <c r="G32" s="65" t="s">
        <v>148</v>
      </c>
      <c r="H32" s="57" t="s">
        <v>163</v>
      </c>
      <c r="I32" s="65" t="s">
        <v>148</v>
      </c>
      <c r="J32" s="46">
        <v>20</v>
      </c>
      <c r="K32" s="46">
        <v>12</v>
      </c>
      <c r="L32" s="46">
        <v>10</v>
      </c>
      <c r="M32" s="46">
        <v>5</v>
      </c>
      <c r="N32" s="46">
        <v>7</v>
      </c>
      <c r="O32" s="46">
        <v>5</v>
      </c>
      <c r="P32" s="46">
        <v>4</v>
      </c>
      <c r="Q32" s="47">
        <f t="shared" si="0"/>
        <v>63</v>
      </c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</row>
    <row r="33" spans="1:68" s="45" customFormat="1" ht="12.75" customHeight="1" x14ac:dyDescent="0.2">
      <c r="A33" s="54" t="s">
        <v>63</v>
      </c>
      <c r="B33" s="57" t="s">
        <v>129</v>
      </c>
      <c r="C33" s="20" t="s">
        <v>96</v>
      </c>
      <c r="D33" s="59">
        <v>712325</v>
      </c>
      <c r="E33" s="61">
        <v>260000</v>
      </c>
      <c r="F33" s="57" t="s">
        <v>164</v>
      </c>
      <c r="G33" s="65" t="s">
        <v>148</v>
      </c>
      <c r="H33" s="57" t="s">
        <v>157</v>
      </c>
      <c r="I33" s="65" t="s">
        <v>148</v>
      </c>
      <c r="J33" s="46">
        <v>30</v>
      </c>
      <c r="K33" s="46">
        <v>12</v>
      </c>
      <c r="L33" s="46">
        <v>13</v>
      </c>
      <c r="M33" s="46">
        <v>5</v>
      </c>
      <c r="N33" s="46">
        <v>8</v>
      </c>
      <c r="O33" s="46">
        <v>8</v>
      </c>
      <c r="P33" s="46">
        <v>2</v>
      </c>
      <c r="Q33" s="47">
        <f t="shared" si="0"/>
        <v>78</v>
      </c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</row>
    <row r="34" spans="1:68" s="45" customFormat="1" ht="12.75" customHeight="1" x14ac:dyDescent="0.2">
      <c r="A34" s="54" t="s">
        <v>64</v>
      </c>
      <c r="B34" s="57" t="s">
        <v>130</v>
      </c>
      <c r="C34" s="54" t="s">
        <v>97</v>
      </c>
      <c r="D34" s="59">
        <v>1465000</v>
      </c>
      <c r="E34" s="61">
        <v>300000</v>
      </c>
      <c r="F34" s="57" t="s">
        <v>165</v>
      </c>
      <c r="G34" s="65" t="s">
        <v>148</v>
      </c>
      <c r="H34" s="57" t="s">
        <v>170</v>
      </c>
      <c r="I34" s="65" t="s">
        <v>148</v>
      </c>
      <c r="J34" s="46">
        <v>33</v>
      </c>
      <c r="K34" s="46">
        <v>11</v>
      </c>
      <c r="L34" s="46">
        <v>12</v>
      </c>
      <c r="M34" s="46">
        <v>5</v>
      </c>
      <c r="N34" s="46">
        <v>8</v>
      </c>
      <c r="O34" s="46">
        <v>8</v>
      </c>
      <c r="P34" s="46">
        <v>5</v>
      </c>
      <c r="Q34" s="47">
        <f t="shared" si="0"/>
        <v>82</v>
      </c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</row>
    <row r="35" spans="1:68" s="45" customFormat="1" ht="12" x14ac:dyDescent="0.2">
      <c r="A35" s="55" t="s">
        <v>65</v>
      </c>
      <c r="B35" s="58" t="s">
        <v>131</v>
      </c>
      <c r="C35" s="54" t="s">
        <v>98</v>
      </c>
      <c r="D35" s="60" t="s">
        <v>145</v>
      </c>
      <c r="E35" s="61">
        <v>1500000</v>
      </c>
      <c r="F35" s="57" t="s">
        <v>166</v>
      </c>
      <c r="G35" s="66" t="s">
        <v>148</v>
      </c>
      <c r="H35" s="57" t="s">
        <v>177</v>
      </c>
      <c r="I35" s="66" t="s">
        <v>148</v>
      </c>
      <c r="J35" s="46">
        <v>30</v>
      </c>
      <c r="K35" s="46">
        <v>11</v>
      </c>
      <c r="L35" s="46">
        <v>12</v>
      </c>
      <c r="M35" s="46">
        <v>4</v>
      </c>
      <c r="N35" s="46">
        <v>5</v>
      </c>
      <c r="O35" s="46">
        <v>6</v>
      </c>
      <c r="P35" s="46">
        <v>3</v>
      </c>
      <c r="Q35" s="47">
        <f t="shared" si="0"/>
        <v>71</v>
      </c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</row>
    <row r="36" spans="1:68" s="45" customFormat="1" ht="12.75" customHeight="1" x14ac:dyDescent="0.2">
      <c r="A36" s="54" t="s">
        <v>66</v>
      </c>
      <c r="B36" s="20" t="s">
        <v>132</v>
      </c>
      <c r="C36" s="54" t="s">
        <v>99</v>
      </c>
      <c r="D36" s="59">
        <v>480000</v>
      </c>
      <c r="E36" s="61">
        <v>95000</v>
      </c>
      <c r="F36" s="57" t="s">
        <v>167</v>
      </c>
      <c r="G36" s="65" t="s">
        <v>148</v>
      </c>
      <c r="H36" s="57" t="s">
        <v>168</v>
      </c>
      <c r="I36" s="65" t="s">
        <v>148</v>
      </c>
      <c r="J36" s="46">
        <v>22</v>
      </c>
      <c r="K36" s="46">
        <v>11</v>
      </c>
      <c r="L36" s="46">
        <v>9</v>
      </c>
      <c r="M36" s="46">
        <v>5</v>
      </c>
      <c r="N36" s="46">
        <v>7</v>
      </c>
      <c r="O36" s="46">
        <v>6</v>
      </c>
      <c r="P36" s="46">
        <v>2</v>
      </c>
      <c r="Q36" s="47">
        <f t="shared" si="0"/>
        <v>62</v>
      </c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</row>
    <row r="37" spans="1:68" s="45" customFormat="1" ht="12.75" customHeight="1" x14ac:dyDescent="0.2">
      <c r="A37" s="54" t="s">
        <v>67</v>
      </c>
      <c r="B37" s="57" t="s">
        <v>133</v>
      </c>
      <c r="C37" s="54" t="s">
        <v>100</v>
      </c>
      <c r="D37" s="59">
        <v>1590000</v>
      </c>
      <c r="E37" s="61">
        <v>450000</v>
      </c>
      <c r="F37" s="57" t="s">
        <v>168</v>
      </c>
      <c r="G37" s="65" t="s">
        <v>148</v>
      </c>
      <c r="H37" s="57" t="s">
        <v>150</v>
      </c>
      <c r="I37" s="65" t="s">
        <v>149</v>
      </c>
      <c r="J37" s="46">
        <v>28</v>
      </c>
      <c r="K37" s="46">
        <v>12</v>
      </c>
      <c r="L37" s="46">
        <v>12</v>
      </c>
      <c r="M37" s="46">
        <v>5</v>
      </c>
      <c r="N37" s="46">
        <v>7</v>
      </c>
      <c r="O37" s="46">
        <v>7</v>
      </c>
      <c r="P37" s="46">
        <v>4</v>
      </c>
      <c r="Q37" s="47">
        <f t="shared" si="0"/>
        <v>75</v>
      </c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</row>
    <row r="38" spans="1:68" s="45" customFormat="1" ht="12.75" customHeight="1" x14ac:dyDescent="0.2">
      <c r="A38" s="54" t="s">
        <v>68</v>
      </c>
      <c r="B38" s="58" t="s">
        <v>134</v>
      </c>
      <c r="C38" s="54" t="s">
        <v>101</v>
      </c>
      <c r="D38" s="60" t="s">
        <v>146</v>
      </c>
      <c r="E38" s="61">
        <v>1300000</v>
      </c>
      <c r="F38" s="57" t="s">
        <v>169</v>
      </c>
      <c r="G38" s="65" t="s">
        <v>148</v>
      </c>
      <c r="H38" s="57" t="s">
        <v>166</v>
      </c>
      <c r="I38" s="65" t="s">
        <v>148</v>
      </c>
      <c r="J38" s="46">
        <v>29</v>
      </c>
      <c r="K38" s="46">
        <v>13</v>
      </c>
      <c r="L38" s="46">
        <v>12</v>
      </c>
      <c r="M38" s="46">
        <v>5</v>
      </c>
      <c r="N38" s="46">
        <v>7</v>
      </c>
      <c r="O38" s="46">
        <v>6</v>
      </c>
      <c r="P38" s="46">
        <v>4</v>
      </c>
      <c r="Q38" s="47">
        <f t="shared" si="0"/>
        <v>76</v>
      </c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</row>
    <row r="39" spans="1:68" s="45" customFormat="1" ht="12.75" customHeight="1" x14ac:dyDescent="0.2">
      <c r="A39" s="55" t="s">
        <v>69</v>
      </c>
      <c r="B39" s="57" t="s">
        <v>135</v>
      </c>
      <c r="C39" s="20" t="s">
        <v>102</v>
      </c>
      <c r="D39" s="59">
        <v>3067000</v>
      </c>
      <c r="E39" s="61">
        <v>1300000</v>
      </c>
      <c r="F39" s="57" t="s">
        <v>170</v>
      </c>
      <c r="G39" s="66" t="s">
        <v>148</v>
      </c>
      <c r="H39" s="57" t="s">
        <v>169</v>
      </c>
      <c r="I39" s="66" t="s">
        <v>148</v>
      </c>
      <c r="J39" s="46">
        <v>33</v>
      </c>
      <c r="K39" s="46">
        <v>13</v>
      </c>
      <c r="L39" s="46">
        <v>13</v>
      </c>
      <c r="M39" s="46">
        <v>5</v>
      </c>
      <c r="N39" s="46">
        <v>8</v>
      </c>
      <c r="O39" s="46">
        <v>8</v>
      </c>
      <c r="P39" s="46">
        <v>5</v>
      </c>
      <c r="Q39" s="47">
        <f t="shared" si="0"/>
        <v>85</v>
      </c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</row>
    <row r="40" spans="1:68" s="45" customFormat="1" ht="12.75" customHeight="1" x14ac:dyDescent="0.2">
      <c r="A40" s="55" t="s">
        <v>70</v>
      </c>
      <c r="B40" s="57" t="s">
        <v>136</v>
      </c>
      <c r="C40" s="55" t="s">
        <v>103</v>
      </c>
      <c r="D40" s="59">
        <v>770000</v>
      </c>
      <c r="E40" s="61">
        <v>150000</v>
      </c>
      <c r="F40" s="57" t="s">
        <v>171</v>
      </c>
      <c r="G40" s="66" t="s">
        <v>149</v>
      </c>
      <c r="H40" s="57" t="s">
        <v>164</v>
      </c>
      <c r="I40" s="66" t="s">
        <v>149</v>
      </c>
      <c r="J40" s="46">
        <v>20</v>
      </c>
      <c r="K40" s="46">
        <v>10</v>
      </c>
      <c r="L40" s="46">
        <v>8</v>
      </c>
      <c r="M40" s="46">
        <v>4</v>
      </c>
      <c r="N40" s="46">
        <v>5</v>
      </c>
      <c r="O40" s="46">
        <v>5</v>
      </c>
      <c r="P40" s="46">
        <v>2</v>
      </c>
      <c r="Q40" s="47">
        <f t="shared" si="0"/>
        <v>54</v>
      </c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</row>
    <row r="41" spans="1:68" s="45" customFormat="1" ht="12.75" customHeight="1" x14ac:dyDescent="0.2">
      <c r="A41" s="54" t="s">
        <v>71</v>
      </c>
      <c r="B41" s="57" t="s">
        <v>137</v>
      </c>
      <c r="C41" s="54" t="s">
        <v>104</v>
      </c>
      <c r="D41" s="59">
        <v>4100050</v>
      </c>
      <c r="E41" s="61">
        <v>2180000</v>
      </c>
      <c r="F41" s="57" t="s">
        <v>165</v>
      </c>
      <c r="G41" s="65" t="s">
        <v>148</v>
      </c>
      <c r="H41" s="57" t="s">
        <v>167</v>
      </c>
      <c r="I41" s="65" t="s">
        <v>148</v>
      </c>
      <c r="J41" s="46">
        <v>34</v>
      </c>
      <c r="K41" s="46">
        <v>13</v>
      </c>
      <c r="L41" s="46">
        <v>13</v>
      </c>
      <c r="M41" s="46">
        <v>5</v>
      </c>
      <c r="N41" s="46">
        <v>7</v>
      </c>
      <c r="O41" s="46">
        <v>8</v>
      </c>
      <c r="P41" s="46">
        <v>4</v>
      </c>
      <c r="Q41" s="47">
        <f t="shared" si="0"/>
        <v>84</v>
      </c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</row>
    <row r="42" spans="1:68" s="45" customFormat="1" ht="12.75" customHeight="1" x14ac:dyDescent="0.2">
      <c r="A42" s="55" t="s">
        <v>72</v>
      </c>
      <c r="B42" s="57" t="s">
        <v>138</v>
      </c>
      <c r="C42" s="55" t="s">
        <v>105</v>
      </c>
      <c r="D42" s="59">
        <v>2000000</v>
      </c>
      <c r="E42" s="61">
        <v>500000</v>
      </c>
      <c r="F42" s="57" t="s">
        <v>165</v>
      </c>
      <c r="G42" s="66" t="s">
        <v>148</v>
      </c>
      <c r="H42" s="57" t="s">
        <v>176</v>
      </c>
      <c r="I42" s="66" t="s">
        <v>148</v>
      </c>
      <c r="J42" s="46">
        <v>30</v>
      </c>
      <c r="K42" s="46">
        <v>12</v>
      </c>
      <c r="L42" s="46">
        <v>11</v>
      </c>
      <c r="M42" s="46">
        <v>5</v>
      </c>
      <c r="N42" s="46">
        <v>7</v>
      </c>
      <c r="O42" s="46">
        <v>7</v>
      </c>
      <c r="P42" s="46">
        <v>4</v>
      </c>
      <c r="Q42" s="47">
        <f t="shared" si="0"/>
        <v>76</v>
      </c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</row>
    <row r="43" spans="1:68" s="45" customFormat="1" ht="12" x14ac:dyDescent="0.2">
      <c r="A43" s="55" t="s">
        <v>73</v>
      </c>
      <c r="B43" s="57" t="s">
        <v>139</v>
      </c>
      <c r="C43" s="55" t="s">
        <v>106</v>
      </c>
      <c r="D43" s="59">
        <v>8500000</v>
      </c>
      <c r="E43" s="61">
        <v>1500000</v>
      </c>
      <c r="F43" s="57" t="s">
        <v>160</v>
      </c>
      <c r="G43" s="66" t="s">
        <v>149</v>
      </c>
      <c r="H43" s="57" t="s">
        <v>172</v>
      </c>
      <c r="I43" s="66" t="s">
        <v>149</v>
      </c>
      <c r="J43" s="46">
        <v>10</v>
      </c>
      <c r="K43" s="46">
        <v>9</v>
      </c>
      <c r="L43" s="46">
        <v>8</v>
      </c>
      <c r="M43" s="46">
        <v>4</v>
      </c>
      <c r="N43" s="46">
        <v>3</v>
      </c>
      <c r="O43" s="46">
        <v>3</v>
      </c>
      <c r="P43" s="46">
        <v>2</v>
      </c>
      <c r="Q43" s="47">
        <f t="shared" si="0"/>
        <v>39</v>
      </c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</row>
    <row r="44" spans="1:68" s="45" customFormat="1" ht="12.75" customHeight="1" x14ac:dyDescent="0.2">
      <c r="A44" s="55" t="s">
        <v>74</v>
      </c>
      <c r="B44" s="57" t="s">
        <v>140</v>
      </c>
      <c r="C44" s="55" t="s">
        <v>107</v>
      </c>
      <c r="D44" s="59">
        <v>361250</v>
      </c>
      <c r="E44" s="61">
        <v>150000</v>
      </c>
      <c r="F44" s="57" t="s">
        <v>159</v>
      </c>
      <c r="G44" s="66" t="s">
        <v>149</v>
      </c>
      <c r="H44" s="57" t="s">
        <v>156</v>
      </c>
      <c r="I44" s="66" t="s">
        <v>149</v>
      </c>
      <c r="J44" s="46">
        <v>20</v>
      </c>
      <c r="K44" s="46">
        <v>9</v>
      </c>
      <c r="L44" s="46">
        <v>8</v>
      </c>
      <c r="M44" s="46">
        <v>5</v>
      </c>
      <c r="N44" s="46">
        <v>4</v>
      </c>
      <c r="O44" s="46">
        <v>4</v>
      </c>
      <c r="P44" s="46">
        <v>2</v>
      </c>
      <c r="Q44" s="47">
        <f t="shared" si="0"/>
        <v>52</v>
      </c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</row>
    <row r="45" spans="1:68" s="45" customFormat="1" ht="12.75" customHeight="1" x14ac:dyDescent="0.2">
      <c r="A45" s="55" t="s">
        <v>75</v>
      </c>
      <c r="B45" s="57" t="s">
        <v>141</v>
      </c>
      <c r="C45" s="55" t="s">
        <v>108</v>
      </c>
      <c r="D45" s="59">
        <v>23000000</v>
      </c>
      <c r="E45" s="61">
        <v>4000000</v>
      </c>
      <c r="F45" s="57" t="s">
        <v>152</v>
      </c>
      <c r="G45" s="66" t="s">
        <v>148</v>
      </c>
      <c r="H45" s="57" t="s">
        <v>178</v>
      </c>
      <c r="I45" s="66" t="s">
        <v>148</v>
      </c>
      <c r="J45" s="46">
        <v>38</v>
      </c>
      <c r="K45" s="46">
        <v>14</v>
      </c>
      <c r="L45" s="46">
        <v>14</v>
      </c>
      <c r="M45" s="46">
        <v>5</v>
      </c>
      <c r="N45" s="46">
        <v>9</v>
      </c>
      <c r="O45" s="46">
        <v>9</v>
      </c>
      <c r="P45" s="46">
        <v>5</v>
      </c>
      <c r="Q45" s="47">
        <f t="shared" si="0"/>
        <v>94</v>
      </c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</row>
    <row r="46" spans="1:68" s="45" customFormat="1" ht="12.75" customHeight="1" x14ac:dyDescent="0.2">
      <c r="A46" s="54" t="s">
        <v>76</v>
      </c>
      <c r="B46" s="57" t="s">
        <v>128</v>
      </c>
      <c r="C46" s="54" t="s">
        <v>109</v>
      </c>
      <c r="D46" s="59">
        <v>1815000</v>
      </c>
      <c r="E46" s="61">
        <v>635000</v>
      </c>
      <c r="F46" s="57" t="s">
        <v>172</v>
      </c>
      <c r="G46" s="65" t="s">
        <v>148</v>
      </c>
      <c r="H46" s="57" t="s">
        <v>152</v>
      </c>
      <c r="I46" s="65" t="s">
        <v>148</v>
      </c>
      <c r="J46" s="46">
        <v>22</v>
      </c>
      <c r="K46" s="46">
        <v>12</v>
      </c>
      <c r="L46" s="46">
        <v>12</v>
      </c>
      <c r="M46" s="46">
        <v>5</v>
      </c>
      <c r="N46" s="46">
        <v>6</v>
      </c>
      <c r="O46" s="46">
        <v>6</v>
      </c>
      <c r="P46" s="46">
        <v>4</v>
      </c>
      <c r="Q46" s="47">
        <f t="shared" si="0"/>
        <v>67</v>
      </c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</row>
    <row r="47" spans="1:68" s="45" customFormat="1" ht="12.75" customHeight="1" x14ac:dyDescent="0.2">
      <c r="A47" s="54" t="s">
        <v>77</v>
      </c>
      <c r="B47" s="57" t="s">
        <v>142</v>
      </c>
      <c r="C47" s="54" t="s">
        <v>110</v>
      </c>
      <c r="D47" s="59">
        <v>35637070</v>
      </c>
      <c r="E47" s="61">
        <v>7900000</v>
      </c>
      <c r="F47" s="57" t="s">
        <v>173</v>
      </c>
      <c r="G47" s="65" t="s">
        <v>148</v>
      </c>
      <c r="H47" s="57" t="s">
        <v>155</v>
      </c>
      <c r="I47" s="65" t="s">
        <v>148</v>
      </c>
      <c r="J47" s="46">
        <v>36</v>
      </c>
      <c r="K47" s="46">
        <v>14</v>
      </c>
      <c r="L47" s="46">
        <v>14</v>
      </c>
      <c r="M47" s="46">
        <v>5</v>
      </c>
      <c r="N47" s="46">
        <v>8</v>
      </c>
      <c r="O47" s="46">
        <v>7</v>
      </c>
      <c r="P47" s="46">
        <v>5</v>
      </c>
      <c r="Q47" s="47">
        <f t="shared" si="0"/>
        <v>89</v>
      </c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</row>
    <row r="48" spans="1:68" s="45" customFormat="1" ht="12.75" customHeight="1" x14ac:dyDescent="0.2">
      <c r="A48" s="55" t="s">
        <v>78</v>
      </c>
      <c r="B48" s="57" t="s">
        <v>143</v>
      </c>
      <c r="C48" s="54" t="s">
        <v>111</v>
      </c>
      <c r="D48" s="59">
        <v>51973120</v>
      </c>
      <c r="E48" s="61">
        <v>3000000</v>
      </c>
      <c r="F48" s="57" t="s">
        <v>153</v>
      </c>
      <c r="G48" s="66" t="s">
        <v>148</v>
      </c>
      <c r="H48" s="57" t="s">
        <v>179</v>
      </c>
      <c r="I48" s="66" t="s">
        <v>148</v>
      </c>
      <c r="J48" s="46">
        <v>33</v>
      </c>
      <c r="K48" s="46">
        <v>13</v>
      </c>
      <c r="L48" s="46">
        <v>14</v>
      </c>
      <c r="M48" s="46">
        <v>5</v>
      </c>
      <c r="N48" s="46">
        <v>7</v>
      </c>
      <c r="O48" s="46">
        <v>8</v>
      </c>
      <c r="P48" s="46">
        <v>5</v>
      </c>
      <c r="Q48" s="47">
        <f t="shared" si="0"/>
        <v>85</v>
      </c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</row>
    <row r="49" spans="1:68" s="45" customFormat="1" ht="12.75" customHeight="1" x14ac:dyDescent="0.2">
      <c r="A49" s="55" t="s">
        <v>79</v>
      </c>
      <c r="B49" s="57" t="s">
        <v>144</v>
      </c>
      <c r="C49" s="54" t="s">
        <v>112</v>
      </c>
      <c r="D49" s="59">
        <v>693895</v>
      </c>
      <c r="E49" s="61">
        <v>200000</v>
      </c>
      <c r="F49" s="57" t="s">
        <v>155</v>
      </c>
      <c r="G49" s="66" t="s">
        <v>148</v>
      </c>
      <c r="H49" s="57" t="s">
        <v>173</v>
      </c>
      <c r="I49" s="66" t="s">
        <v>149</v>
      </c>
      <c r="J49" s="46">
        <v>25</v>
      </c>
      <c r="K49" s="46">
        <v>11</v>
      </c>
      <c r="L49" s="46">
        <v>10</v>
      </c>
      <c r="M49" s="46">
        <v>5</v>
      </c>
      <c r="N49" s="46">
        <v>6</v>
      </c>
      <c r="O49" s="46">
        <v>7</v>
      </c>
      <c r="P49" s="46">
        <v>2</v>
      </c>
      <c r="Q49" s="47">
        <f t="shared" si="0"/>
        <v>66</v>
      </c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</row>
    <row r="50" spans="1:68" ht="12" x14ac:dyDescent="0.3">
      <c r="D50" s="51">
        <f>SUM(D17:D49)</f>
        <v>264050067</v>
      </c>
      <c r="E50" s="51">
        <f>SUM(E17:E49)</f>
        <v>45523300</v>
      </c>
      <c r="F50" s="48"/>
    </row>
    <row r="51" spans="1:68" ht="12" x14ac:dyDescent="0.3">
      <c r="E51" s="48"/>
      <c r="F51" s="48"/>
      <c r="G51" s="48"/>
      <c r="H51" s="48"/>
    </row>
  </sheetData>
  <mergeCells count="15">
    <mergeCell ref="O14:O15"/>
    <mergeCell ref="P14:P15"/>
    <mergeCell ref="Q14:Q15"/>
    <mergeCell ref="H14:I15"/>
    <mergeCell ref="J14:J15"/>
    <mergeCell ref="K14:K15"/>
    <mergeCell ref="L14:L15"/>
    <mergeCell ref="M14:M15"/>
    <mergeCell ref="N14:N15"/>
    <mergeCell ref="A14:A16"/>
    <mergeCell ref="B14:B16"/>
    <mergeCell ref="C14:C16"/>
    <mergeCell ref="D14:D16"/>
    <mergeCell ref="E14:E16"/>
    <mergeCell ref="F14:G15"/>
  </mergeCells>
  <dataValidations count="4">
    <dataValidation type="whole" operator="lessThanOrEqual" allowBlank="1" showInputMessage="1" showErrorMessage="1" error="Max. 40 bodů" sqref="J17:J49" xr:uid="{C447DB6E-7DEE-48C4-B48C-EDF4EADDA9D4}">
      <formula1>40</formula1>
    </dataValidation>
    <dataValidation type="whole" operator="lessThanOrEqual" allowBlank="1" showInputMessage="1" showErrorMessage="1" error="Max. 15 bodů" sqref="K17:L49" xr:uid="{FB8E717F-2A12-4BF1-A82C-8FC03864515E}">
      <formula1>15</formula1>
    </dataValidation>
    <dataValidation type="whole" operator="lessThanOrEqual" allowBlank="1" showInputMessage="1" showErrorMessage="1" error="Max. 5 bodů" sqref="M17:M49 P17:P49" xr:uid="{DE6A4942-B526-4310-9A80-5A977979D97B}">
      <formula1>5</formula1>
    </dataValidation>
    <dataValidation type="whole" operator="lessThanOrEqual" allowBlank="1" showInputMessage="1" showErrorMessage="1" error="Max. 10 bodů" sqref="N17:O49" xr:uid="{204A4ED7-5AF6-48BC-B612-6B7F6A923218}">
      <formula1>10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65CE5-E967-40A7-BE20-961C143312AA}">
  <dimension ref="A1:BP51"/>
  <sheetViews>
    <sheetView zoomScale="80" zoomScaleNormal="80" workbookViewId="0"/>
  </sheetViews>
  <sheetFormatPr defaultColWidth="9.109375" defaultRowHeight="14.4" x14ac:dyDescent="0.3"/>
  <cols>
    <col min="1" max="1" width="11.6640625" style="41" customWidth="1"/>
    <col min="2" max="2" width="30" style="41" bestFit="1" customWidth="1"/>
    <col min="3" max="3" width="43.6640625" style="41" customWidth="1"/>
    <col min="4" max="4" width="15.5546875" style="41" customWidth="1"/>
    <col min="5" max="5" width="15" style="41" customWidth="1"/>
    <col min="6" max="6" width="15.6640625" style="41" customWidth="1"/>
    <col min="7" max="7" width="5.6640625" style="42" customWidth="1"/>
    <col min="8" max="8" width="15.6640625" style="42" customWidth="1"/>
    <col min="9" max="9" width="5.6640625" style="41" customWidth="1"/>
    <col min="10" max="10" width="9.6640625" style="41" customWidth="1"/>
    <col min="11" max="17" width="9.33203125" style="41" customWidth="1"/>
    <col min="18" max="16384" width="9.109375" style="41"/>
  </cols>
  <sheetData>
    <row r="1" spans="1:17" ht="38.25" customHeight="1" x14ac:dyDescent="0.3">
      <c r="A1" s="40" t="s">
        <v>43</v>
      </c>
    </row>
    <row r="2" spans="1:17" ht="12.6" x14ac:dyDescent="0.3">
      <c r="A2" s="43" t="s">
        <v>44</v>
      </c>
      <c r="D2" s="43" t="s">
        <v>21</v>
      </c>
    </row>
    <row r="3" spans="1:17" ht="12.6" x14ac:dyDescent="0.3">
      <c r="A3" s="43" t="s">
        <v>41</v>
      </c>
      <c r="D3" s="41" t="s">
        <v>31</v>
      </c>
    </row>
    <row r="4" spans="1:17" ht="12.6" x14ac:dyDescent="0.3">
      <c r="A4" s="43" t="s">
        <v>45</v>
      </c>
      <c r="D4" s="41" t="s">
        <v>30</v>
      </c>
    </row>
    <row r="5" spans="1:17" ht="12.6" x14ac:dyDescent="0.3">
      <c r="A5" s="43" t="s">
        <v>40</v>
      </c>
      <c r="D5" s="41" t="s">
        <v>32</v>
      </c>
    </row>
    <row r="6" spans="1:17" ht="12.6" x14ac:dyDescent="0.3">
      <c r="A6" s="43" t="s">
        <v>46</v>
      </c>
    </row>
    <row r="7" spans="1:17" ht="12.6" x14ac:dyDescent="0.3">
      <c r="A7" s="50" t="s">
        <v>42</v>
      </c>
      <c r="D7" s="43" t="s">
        <v>22</v>
      </c>
    </row>
    <row r="8" spans="1:17" ht="12" x14ac:dyDescent="0.3">
      <c r="D8" s="41" t="s">
        <v>33</v>
      </c>
    </row>
    <row r="9" spans="1:17" ht="12" x14ac:dyDescent="0.3">
      <c r="D9" s="41" t="s">
        <v>34</v>
      </c>
    </row>
    <row r="10" spans="1:17" ht="12" x14ac:dyDescent="0.3">
      <c r="D10" s="41" t="s">
        <v>35</v>
      </c>
    </row>
    <row r="11" spans="1:17" ht="12" x14ac:dyDescent="0.3">
      <c r="D11" s="41" t="s">
        <v>36</v>
      </c>
    </row>
    <row r="12" spans="1:17" ht="12" x14ac:dyDescent="0.3">
      <c r="D12" s="41" t="s">
        <v>37</v>
      </c>
    </row>
    <row r="13" spans="1:17" ht="12.6" x14ac:dyDescent="0.3">
      <c r="A13" s="43"/>
    </row>
    <row r="14" spans="1:17" ht="26.4" customHeight="1" x14ac:dyDescent="0.3">
      <c r="A14" s="30" t="s">
        <v>0</v>
      </c>
      <c r="B14" s="30" t="s">
        <v>1</v>
      </c>
      <c r="C14" s="30" t="s">
        <v>16</v>
      </c>
      <c r="D14" s="30" t="s">
        <v>13</v>
      </c>
      <c r="E14" s="33" t="s">
        <v>2</v>
      </c>
      <c r="F14" s="30" t="s">
        <v>28</v>
      </c>
      <c r="G14" s="30"/>
      <c r="H14" s="30" t="s">
        <v>29</v>
      </c>
      <c r="I14" s="30"/>
      <c r="J14" s="30" t="s">
        <v>38</v>
      </c>
      <c r="K14" s="30" t="s">
        <v>14</v>
      </c>
      <c r="L14" s="30" t="s">
        <v>15</v>
      </c>
      <c r="M14" s="30" t="s">
        <v>26</v>
      </c>
      <c r="N14" s="30" t="s">
        <v>27</v>
      </c>
      <c r="O14" s="30" t="s">
        <v>39</v>
      </c>
      <c r="P14" s="30" t="s">
        <v>3</v>
      </c>
      <c r="Q14" s="30" t="s">
        <v>4</v>
      </c>
    </row>
    <row r="15" spans="1:17" ht="59.4" customHeight="1" x14ac:dyDescent="0.3">
      <c r="A15" s="32"/>
      <c r="B15" s="32"/>
      <c r="C15" s="32"/>
      <c r="D15" s="32"/>
      <c r="E15" s="34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</row>
    <row r="16" spans="1:17" ht="28.95" customHeight="1" x14ac:dyDescent="0.3">
      <c r="A16" s="31"/>
      <c r="B16" s="31"/>
      <c r="C16" s="31"/>
      <c r="D16" s="31"/>
      <c r="E16" s="35"/>
      <c r="F16" s="44" t="s">
        <v>23</v>
      </c>
      <c r="G16" s="49" t="s">
        <v>24</v>
      </c>
      <c r="H16" s="49" t="s">
        <v>23</v>
      </c>
      <c r="I16" s="49" t="s">
        <v>24</v>
      </c>
      <c r="J16" s="49" t="s">
        <v>25</v>
      </c>
      <c r="K16" s="49" t="s">
        <v>18</v>
      </c>
      <c r="L16" s="49" t="s">
        <v>18</v>
      </c>
      <c r="M16" s="49" t="s">
        <v>19</v>
      </c>
      <c r="N16" s="49" t="s">
        <v>20</v>
      </c>
      <c r="O16" s="49" t="s">
        <v>20</v>
      </c>
      <c r="P16" s="49" t="s">
        <v>19</v>
      </c>
      <c r="Q16" s="49"/>
    </row>
    <row r="17" spans="1:68" s="45" customFormat="1" ht="12.75" customHeight="1" x14ac:dyDescent="0.2">
      <c r="A17" s="54" t="s">
        <v>47</v>
      </c>
      <c r="B17" s="56" t="s">
        <v>113</v>
      </c>
      <c r="C17" s="18" t="s">
        <v>80</v>
      </c>
      <c r="D17" s="59">
        <v>3636900</v>
      </c>
      <c r="E17" s="61">
        <v>400000</v>
      </c>
      <c r="F17" s="56" t="s">
        <v>150</v>
      </c>
      <c r="G17" s="65" t="s">
        <v>148</v>
      </c>
      <c r="H17" s="56" t="s">
        <v>156</v>
      </c>
      <c r="I17" s="65" t="s">
        <v>148</v>
      </c>
      <c r="J17" s="46">
        <v>32</v>
      </c>
      <c r="K17" s="46">
        <v>12</v>
      </c>
      <c r="L17" s="46">
        <v>11</v>
      </c>
      <c r="M17" s="46">
        <v>5</v>
      </c>
      <c r="N17" s="46">
        <v>8</v>
      </c>
      <c r="O17" s="46">
        <v>6</v>
      </c>
      <c r="P17" s="46">
        <v>4</v>
      </c>
      <c r="Q17" s="47">
        <f>SUM(J17:P17)</f>
        <v>78</v>
      </c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</row>
    <row r="18" spans="1:68" s="45" customFormat="1" ht="12.75" customHeight="1" x14ac:dyDescent="0.2">
      <c r="A18" s="55" t="s">
        <v>48</v>
      </c>
      <c r="B18" s="56" t="s">
        <v>114</v>
      </c>
      <c r="C18" s="19" t="s">
        <v>81</v>
      </c>
      <c r="D18" s="59">
        <v>3230500</v>
      </c>
      <c r="E18" s="61">
        <v>600000</v>
      </c>
      <c r="F18" s="56" t="s">
        <v>151</v>
      </c>
      <c r="G18" s="66" t="s">
        <v>148</v>
      </c>
      <c r="H18" s="56" t="s">
        <v>161</v>
      </c>
      <c r="I18" s="66" t="s">
        <v>148</v>
      </c>
      <c r="J18" s="46">
        <v>31</v>
      </c>
      <c r="K18" s="46">
        <v>14</v>
      </c>
      <c r="L18" s="46">
        <v>12</v>
      </c>
      <c r="M18" s="46">
        <v>5</v>
      </c>
      <c r="N18" s="46">
        <v>8</v>
      </c>
      <c r="O18" s="46">
        <v>7</v>
      </c>
      <c r="P18" s="46">
        <v>5</v>
      </c>
      <c r="Q18" s="47">
        <f t="shared" ref="Q18:Q49" si="0">SUM(J18:P18)</f>
        <v>82</v>
      </c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</row>
    <row r="19" spans="1:68" s="45" customFormat="1" ht="12.75" customHeight="1" x14ac:dyDescent="0.2">
      <c r="A19" s="55" t="s">
        <v>49</v>
      </c>
      <c r="B19" s="56" t="s">
        <v>115</v>
      </c>
      <c r="C19" s="19" t="s">
        <v>82</v>
      </c>
      <c r="D19" s="59">
        <v>7116710</v>
      </c>
      <c r="E19" s="61">
        <v>800000</v>
      </c>
      <c r="F19" s="56" t="s">
        <v>152</v>
      </c>
      <c r="G19" s="66" t="s">
        <v>148</v>
      </c>
      <c r="H19" s="56" t="s">
        <v>167</v>
      </c>
      <c r="I19" s="66" t="s">
        <v>149</v>
      </c>
      <c r="J19" s="46">
        <v>18</v>
      </c>
      <c r="K19" s="46">
        <v>11</v>
      </c>
      <c r="L19" s="46">
        <v>9</v>
      </c>
      <c r="M19" s="46">
        <v>5</v>
      </c>
      <c r="N19" s="46">
        <v>7</v>
      </c>
      <c r="O19" s="46">
        <v>5</v>
      </c>
      <c r="P19" s="46">
        <v>4</v>
      </c>
      <c r="Q19" s="47">
        <f t="shared" si="0"/>
        <v>59</v>
      </c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</row>
    <row r="20" spans="1:68" s="45" customFormat="1" ht="12.75" customHeight="1" x14ac:dyDescent="0.2">
      <c r="A20" s="54" t="s">
        <v>50</v>
      </c>
      <c r="B20" s="57" t="s">
        <v>116</v>
      </c>
      <c r="C20" s="54" t="s">
        <v>83</v>
      </c>
      <c r="D20" s="59">
        <v>17320405</v>
      </c>
      <c r="E20" s="61">
        <v>2200000</v>
      </c>
      <c r="F20" s="57" t="s">
        <v>153</v>
      </c>
      <c r="G20" s="65" t="s">
        <v>148</v>
      </c>
      <c r="H20" s="57" t="s">
        <v>172</v>
      </c>
      <c r="I20" s="65" t="s">
        <v>148</v>
      </c>
      <c r="J20" s="46">
        <v>40</v>
      </c>
      <c r="K20" s="46">
        <v>14</v>
      </c>
      <c r="L20" s="46">
        <v>14</v>
      </c>
      <c r="M20" s="46">
        <v>5</v>
      </c>
      <c r="N20" s="46">
        <v>9</v>
      </c>
      <c r="O20" s="46">
        <v>10</v>
      </c>
      <c r="P20" s="46">
        <v>5</v>
      </c>
      <c r="Q20" s="47">
        <f t="shared" si="0"/>
        <v>97</v>
      </c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</row>
    <row r="21" spans="1:68" s="45" customFormat="1" ht="12.75" customHeight="1" x14ac:dyDescent="0.2">
      <c r="A21" s="54" t="s">
        <v>51</v>
      </c>
      <c r="B21" s="57" t="s">
        <v>117</v>
      </c>
      <c r="C21" s="54" t="s">
        <v>84</v>
      </c>
      <c r="D21" s="59">
        <v>1220000</v>
      </c>
      <c r="E21" s="61">
        <v>486900</v>
      </c>
      <c r="F21" s="57" t="s">
        <v>154</v>
      </c>
      <c r="G21" s="65" t="s">
        <v>148</v>
      </c>
      <c r="H21" s="57" t="s">
        <v>174</v>
      </c>
      <c r="I21" s="65" t="s">
        <v>148</v>
      </c>
      <c r="J21" s="46">
        <v>15</v>
      </c>
      <c r="K21" s="46">
        <v>9</v>
      </c>
      <c r="L21" s="46">
        <v>8</v>
      </c>
      <c r="M21" s="46">
        <v>4</v>
      </c>
      <c r="N21" s="46">
        <v>4</v>
      </c>
      <c r="O21" s="46">
        <v>4</v>
      </c>
      <c r="P21" s="46">
        <v>2</v>
      </c>
      <c r="Q21" s="47">
        <f t="shared" si="0"/>
        <v>46</v>
      </c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</row>
    <row r="22" spans="1:68" s="45" customFormat="1" ht="12" x14ac:dyDescent="0.2">
      <c r="A22" s="55" t="s">
        <v>52</v>
      </c>
      <c r="B22" s="57" t="s">
        <v>118</v>
      </c>
      <c r="C22" s="55" t="s">
        <v>85</v>
      </c>
      <c r="D22" s="59">
        <v>10655300</v>
      </c>
      <c r="E22" s="61">
        <v>1200000</v>
      </c>
      <c r="F22" s="57" t="s">
        <v>155</v>
      </c>
      <c r="G22" s="66" t="s">
        <v>148</v>
      </c>
      <c r="H22" s="57" t="s">
        <v>160</v>
      </c>
      <c r="I22" s="66" t="s">
        <v>148</v>
      </c>
      <c r="J22" s="46">
        <v>33</v>
      </c>
      <c r="K22" s="46">
        <v>13</v>
      </c>
      <c r="L22" s="46">
        <v>13</v>
      </c>
      <c r="M22" s="46">
        <v>5</v>
      </c>
      <c r="N22" s="46">
        <v>8</v>
      </c>
      <c r="O22" s="46">
        <v>8</v>
      </c>
      <c r="P22" s="46">
        <v>4</v>
      </c>
      <c r="Q22" s="47">
        <f t="shared" si="0"/>
        <v>84</v>
      </c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</row>
    <row r="23" spans="1:68" s="45" customFormat="1" ht="12.75" customHeight="1" x14ac:dyDescent="0.2">
      <c r="A23" s="55" t="s">
        <v>53</v>
      </c>
      <c r="B23" s="57" t="s">
        <v>119</v>
      </c>
      <c r="C23" s="55" t="s">
        <v>86</v>
      </c>
      <c r="D23" s="59">
        <v>37474300</v>
      </c>
      <c r="E23" s="61">
        <v>3000000</v>
      </c>
      <c r="F23" s="57" t="s">
        <v>156</v>
      </c>
      <c r="G23" s="66" t="s">
        <v>148</v>
      </c>
      <c r="H23" s="57" t="s">
        <v>162</v>
      </c>
      <c r="I23" s="66" t="s">
        <v>148</v>
      </c>
      <c r="J23" s="46">
        <v>39</v>
      </c>
      <c r="K23" s="46">
        <v>14</v>
      </c>
      <c r="L23" s="46">
        <v>14</v>
      </c>
      <c r="M23" s="46">
        <v>5</v>
      </c>
      <c r="N23" s="46">
        <v>9</v>
      </c>
      <c r="O23" s="46">
        <v>8</v>
      </c>
      <c r="P23" s="46">
        <v>5</v>
      </c>
      <c r="Q23" s="47">
        <f t="shared" si="0"/>
        <v>94</v>
      </c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</row>
    <row r="24" spans="1:68" s="45" customFormat="1" ht="12.75" customHeight="1" x14ac:dyDescent="0.2">
      <c r="A24" s="54" t="s">
        <v>54</v>
      </c>
      <c r="B24" s="57" t="s">
        <v>120</v>
      </c>
      <c r="C24" s="54" t="s">
        <v>87</v>
      </c>
      <c r="D24" s="59">
        <v>1566142</v>
      </c>
      <c r="E24" s="61">
        <v>500000</v>
      </c>
      <c r="F24" s="57" t="s">
        <v>157</v>
      </c>
      <c r="G24" s="65" t="s">
        <v>148</v>
      </c>
      <c r="H24" s="57" t="s">
        <v>159</v>
      </c>
      <c r="I24" s="65" t="s">
        <v>148</v>
      </c>
      <c r="J24" s="46">
        <v>25</v>
      </c>
      <c r="K24" s="46">
        <v>11</v>
      </c>
      <c r="L24" s="46">
        <v>10</v>
      </c>
      <c r="M24" s="46">
        <v>5</v>
      </c>
      <c r="N24" s="46">
        <v>7</v>
      </c>
      <c r="O24" s="46">
        <v>6</v>
      </c>
      <c r="P24" s="46">
        <v>4</v>
      </c>
      <c r="Q24" s="47">
        <f t="shared" si="0"/>
        <v>68</v>
      </c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</row>
    <row r="25" spans="1:68" s="45" customFormat="1" ht="13.5" customHeight="1" x14ac:dyDescent="0.2">
      <c r="A25" s="55" t="s">
        <v>55</v>
      </c>
      <c r="B25" s="57" t="s">
        <v>121</v>
      </c>
      <c r="C25" s="55" t="s">
        <v>88</v>
      </c>
      <c r="D25" s="59">
        <v>868800</v>
      </c>
      <c r="E25" s="61">
        <v>200000</v>
      </c>
      <c r="F25" s="57" t="s">
        <v>158</v>
      </c>
      <c r="G25" s="66" t="s">
        <v>148</v>
      </c>
      <c r="H25" s="57" t="s">
        <v>175</v>
      </c>
      <c r="I25" s="66" t="s">
        <v>148</v>
      </c>
      <c r="J25" s="46">
        <v>34</v>
      </c>
      <c r="K25" s="46">
        <v>12</v>
      </c>
      <c r="L25" s="46">
        <v>12</v>
      </c>
      <c r="M25" s="46">
        <v>5</v>
      </c>
      <c r="N25" s="46">
        <v>7</v>
      </c>
      <c r="O25" s="46">
        <v>8</v>
      </c>
      <c r="P25" s="46">
        <v>4</v>
      </c>
      <c r="Q25" s="47">
        <f t="shared" si="0"/>
        <v>82</v>
      </c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</row>
    <row r="26" spans="1:68" s="45" customFormat="1" ht="12.75" customHeight="1" x14ac:dyDescent="0.2">
      <c r="A26" s="54" t="s">
        <v>56</v>
      </c>
      <c r="B26" s="57" t="s">
        <v>122</v>
      </c>
      <c r="C26" s="54" t="s">
        <v>89</v>
      </c>
      <c r="D26" s="59">
        <v>3555000</v>
      </c>
      <c r="E26" s="61">
        <v>1000000</v>
      </c>
      <c r="F26" s="57" t="s">
        <v>159</v>
      </c>
      <c r="G26" s="65" t="s">
        <v>148</v>
      </c>
      <c r="H26" s="57" t="s">
        <v>173</v>
      </c>
      <c r="I26" s="65" t="s">
        <v>148</v>
      </c>
      <c r="J26" s="46">
        <v>26</v>
      </c>
      <c r="K26" s="46">
        <v>12</v>
      </c>
      <c r="L26" s="46">
        <v>10</v>
      </c>
      <c r="M26" s="46">
        <v>5</v>
      </c>
      <c r="N26" s="46">
        <v>8</v>
      </c>
      <c r="O26" s="46">
        <v>7</v>
      </c>
      <c r="P26" s="46">
        <v>4</v>
      </c>
      <c r="Q26" s="47">
        <f t="shared" si="0"/>
        <v>72</v>
      </c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</row>
    <row r="27" spans="1:68" s="45" customFormat="1" ht="12.75" customHeight="1" x14ac:dyDescent="0.2">
      <c r="A27" s="55" t="s">
        <v>57</v>
      </c>
      <c r="B27" s="57" t="s">
        <v>123</v>
      </c>
      <c r="C27" s="55" t="s">
        <v>90</v>
      </c>
      <c r="D27" s="59">
        <v>4769000</v>
      </c>
      <c r="E27" s="61">
        <v>2861400</v>
      </c>
      <c r="F27" s="57" t="s">
        <v>150</v>
      </c>
      <c r="G27" s="66" t="s">
        <v>180</v>
      </c>
      <c r="H27" s="57" t="s">
        <v>154</v>
      </c>
      <c r="I27" s="66" t="s">
        <v>149</v>
      </c>
      <c r="J27" s="46">
        <v>20</v>
      </c>
      <c r="K27" s="46">
        <v>10</v>
      </c>
      <c r="L27" s="46">
        <v>9</v>
      </c>
      <c r="M27" s="46">
        <v>4</v>
      </c>
      <c r="N27" s="46">
        <v>6</v>
      </c>
      <c r="O27" s="46">
        <v>5</v>
      </c>
      <c r="P27" s="46">
        <v>3</v>
      </c>
      <c r="Q27" s="47">
        <f t="shared" si="0"/>
        <v>57</v>
      </c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</row>
    <row r="28" spans="1:68" s="45" customFormat="1" ht="12.75" customHeight="1" x14ac:dyDescent="0.2">
      <c r="A28" s="55" t="s">
        <v>58</v>
      </c>
      <c r="B28" s="57" t="s">
        <v>124</v>
      </c>
      <c r="C28" s="20" t="s">
        <v>91</v>
      </c>
      <c r="D28" s="59">
        <v>23568400</v>
      </c>
      <c r="E28" s="61">
        <v>3500000</v>
      </c>
      <c r="F28" s="57" t="s">
        <v>160</v>
      </c>
      <c r="G28" s="66" t="s">
        <v>148</v>
      </c>
      <c r="H28" s="57" t="s">
        <v>171</v>
      </c>
      <c r="I28" s="66" t="s">
        <v>148</v>
      </c>
      <c r="J28" s="46">
        <v>40</v>
      </c>
      <c r="K28" s="46">
        <v>14</v>
      </c>
      <c r="L28" s="46">
        <v>14</v>
      </c>
      <c r="M28" s="46">
        <v>5</v>
      </c>
      <c r="N28" s="46">
        <v>10</v>
      </c>
      <c r="O28" s="46">
        <v>10</v>
      </c>
      <c r="P28" s="46">
        <v>5</v>
      </c>
      <c r="Q28" s="47">
        <f t="shared" si="0"/>
        <v>98</v>
      </c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</row>
    <row r="29" spans="1:68" s="45" customFormat="1" ht="12.75" customHeight="1" x14ac:dyDescent="0.2">
      <c r="A29" s="55" t="s">
        <v>59</v>
      </c>
      <c r="B29" s="57" t="s">
        <v>125</v>
      </c>
      <c r="C29" s="20" t="s">
        <v>92</v>
      </c>
      <c r="D29" s="59">
        <v>8120000</v>
      </c>
      <c r="E29" s="61">
        <v>1900000</v>
      </c>
      <c r="F29" s="57" t="s">
        <v>161</v>
      </c>
      <c r="G29" s="66" t="s">
        <v>148</v>
      </c>
      <c r="H29" s="57" t="s">
        <v>153</v>
      </c>
      <c r="I29" s="66" t="s">
        <v>148</v>
      </c>
      <c r="J29" s="46">
        <v>35</v>
      </c>
      <c r="K29" s="46">
        <v>13</v>
      </c>
      <c r="L29" s="46">
        <v>13</v>
      </c>
      <c r="M29" s="46">
        <v>5</v>
      </c>
      <c r="N29" s="46">
        <v>8</v>
      </c>
      <c r="O29" s="46">
        <v>8</v>
      </c>
      <c r="P29" s="46">
        <v>5</v>
      </c>
      <c r="Q29" s="47">
        <f t="shared" si="0"/>
        <v>87</v>
      </c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</row>
    <row r="30" spans="1:68" s="45" customFormat="1" ht="12" x14ac:dyDescent="0.2">
      <c r="A30" s="55" t="s">
        <v>60</v>
      </c>
      <c r="B30" s="57" t="s">
        <v>126</v>
      </c>
      <c r="C30" s="20" t="s">
        <v>93</v>
      </c>
      <c r="D30" s="59">
        <v>978500</v>
      </c>
      <c r="E30" s="61">
        <v>280000</v>
      </c>
      <c r="F30" s="57" t="s">
        <v>162</v>
      </c>
      <c r="G30" s="66" t="s">
        <v>148</v>
      </c>
      <c r="H30" s="57" t="s">
        <v>176</v>
      </c>
      <c r="I30" s="66" t="s">
        <v>148</v>
      </c>
      <c r="J30" s="46">
        <v>30</v>
      </c>
      <c r="K30" s="46">
        <v>12</v>
      </c>
      <c r="L30" s="46">
        <v>11</v>
      </c>
      <c r="M30" s="46">
        <v>5</v>
      </c>
      <c r="N30" s="46">
        <v>7</v>
      </c>
      <c r="O30" s="46">
        <v>7</v>
      </c>
      <c r="P30" s="46">
        <v>4</v>
      </c>
      <c r="Q30" s="47">
        <f t="shared" si="0"/>
        <v>76</v>
      </c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</row>
    <row r="31" spans="1:68" s="45" customFormat="1" ht="12.75" customHeight="1" x14ac:dyDescent="0.2">
      <c r="A31" s="55" t="s">
        <v>61</v>
      </c>
      <c r="B31" s="57" t="s">
        <v>127</v>
      </c>
      <c r="C31" s="20" t="s">
        <v>94</v>
      </c>
      <c r="D31" s="59">
        <v>2525400</v>
      </c>
      <c r="E31" s="61">
        <v>600000</v>
      </c>
      <c r="F31" s="57" t="s">
        <v>163</v>
      </c>
      <c r="G31" s="66" t="s">
        <v>148</v>
      </c>
      <c r="H31" s="57" t="s">
        <v>151</v>
      </c>
      <c r="I31" s="66" t="s">
        <v>149</v>
      </c>
      <c r="J31" s="46">
        <v>32</v>
      </c>
      <c r="K31" s="46">
        <v>13</v>
      </c>
      <c r="L31" s="46">
        <v>12</v>
      </c>
      <c r="M31" s="46">
        <v>5</v>
      </c>
      <c r="N31" s="46">
        <v>8</v>
      </c>
      <c r="O31" s="46">
        <v>8</v>
      </c>
      <c r="P31" s="46">
        <v>4</v>
      </c>
      <c r="Q31" s="47">
        <f t="shared" si="0"/>
        <v>82</v>
      </c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</row>
    <row r="32" spans="1:68" s="45" customFormat="1" ht="12.75" customHeight="1" x14ac:dyDescent="0.2">
      <c r="A32" s="54" t="s">
        <v>62</v>
      </c>
      <c r="B32" s="57" t="s">
        <v>128</v>
      </c>
      <c r="C32" s="20" t="s">
        <v>95</v>
      </c>
      <c r="D32" s="59">
        <v>1280000</v>
      </c>
      <c r="E32" s="61">
        <v>575000</v>
      </c>
      <c r="F32" s="57" t="s">
        <v>154</v>
      </c>
      <c r="G32" s="65" t="s">
        <v>148</v>
      </c>
      <c r="H32" s="57" t="s">
        <v>163</v>
      </c>
      <c r="I32" s="65" t="s">
        <v>148</v>
      </c>
      <c r="J32" s="46">
        <v>20</v>
      </c>
      <c r="K32" s="46">
        <v>12</v>
      </c>
      <c r="L32" s="46">
        <v>10</v>
      </c>
      <c r="M32" s="46">
        <v>5</v>
      </c>
      <c r="N32" s="46">
        <v>7</v>
      </c>
      <c r="O32" s="46">
        <v>5</v>
      </c>
      <c r="P32" s="46">
        <v>4</v>
      </c>
      <c r="Q32" s="47">
        <f t="shared" si="0"/>
        <v>63</v>
      </c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</row>
    <row r="33" spans="1:68" s="45" customFormat="1" ht="12.75" customHeight="1" x14ac:dyDescent="0.2">
      <c r="A33" s="54" t="s">
        <v>63</v>
      </c>
      <c r="B33" s="57" t="s">
        <v>129</v>
      </c>
      <c r="C33" s="20" t="s">
        <v>96</v>
      </c>
      <c r="D33" s="59">
        <v>712325</v>
      </c>
      <c r="E33" s="61">
        <v>260000</v>
      </c>
      <c r="F33" s="57" t="s">
        <v>164</v>
      </c>
      <c r="G33" s="65" t="s">
        <v>148</v>
      </c>
      <c r="H33" s="57" t="s">
        <v>157</v>
      </c>
      <c r="I33" s="65" t="s">
        <v>148</v>
      </c>
      <c r="J33" s="46">
        <v>30</v>
      </c>
      <c r="K33" s="46">
        <v>12</v>
      </c>
      <c r="L33" s="46">
        <v>13</v>
      </c>
      <c r="M33" s="46">
        <v>5</v>
      </c>
      <c r="N33" s="46">
        <v>8</v>
      </c>
      <c r="O33" s="46">
        <v>8</v>
      </c>
      <c r="P33" s="46">
        <v>2</v>
      </c>
      <c r="Q33" s="47">
        <f t="shared" si="0"/>
        <v>78</v>
      </c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</row>
    <row r="34" spans="1:68" s="45" customFormat="1" ht="12.75" customHeight="1" x14ac:dyDescent="0.2">
      <c r="A34" s="54" t="s">
        <v>64</v>
      </c>
      <c r="B34" s="57" t="s">
        <v>130</v>
      </c>
      <c r="C34" s="54" t="s">
        <v>97</v>
      </c>
      <c r="D34" s="59">
        <v>1465000</v>
      </c>
      <c r="E34" s="61">
        <v>300000</v>
      </c>
      <c r="F34" s="57" t="s">
        <v>165</v>
      </c>
      <c r="G34" s="65" t="s">
        <v>148</v>
      </c>
      <c r="H34" s="57" t="s">
        <v>170</v>
      </c>
      <c r="I34" s="65" t="s">
        <v>148</v>
      </c>
      <c r="J34" s="46">
        <v>33</v>
      </c>
      <c r="K34" s="46">
        <v>11</v>
      </c>
      <c r="L34" s="46">
        <v>12</v>
      </c>
      <c r="M34" s="46">
        <v>5</v>
      </c>
      <c r="N34" s="46">
        <v>8</v>
      </c>
      <c r="O34" s="46">
        <v>8</v>
      </c>
      <c r="P34" s="46">
        <v>5</v>
      </c>
      <c r="Q34" s="47">
        <f t="shared" si="0"/>
        <v>82</v>
      </c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</row>
    <row r="35" spans="1:68" s="45" customFormat="1" ht="12" x14ac:dyDescent="0.2">
      <c r="A35" s="55" t="s">
        <v>65</v>
      </c>
      <c r="B35" s="58" t="s">
        <v>131</v>
      </c>
      <c r="C35" s="54" t="s">
        <v>98</v>
      </c>
      <c r="D35" s="60" t="s">
        <v>145</v>
      </c>
      <c r="E35" s="61">
        <v>1500000</v>
      </c>
      <c r="F35" s="57" t="s">
        <v>166</v>
      </c>
      <c r="G35" s="66" t="s">
        <v>148</v>
      </c>
      <c r="H35" s="57" t="s">
        <v>177</v>
      </c>
      <c r="I35" s="66" t="s">
        <v>148</v>
      </c>
      <c r="J35" s="46">
        <v>30</v>
      </c>
      <c r="K35" s="46">
        <v>11</v>
      </c>
      <c r="L35" s="46">
        <v>12</v>
      </c>
      <c r="M35" s="46">
        <v>4</v>
      </c>
      <c r="N35" s="46">
        <v>5</v>
      </c>
      <c r="O35" s="46">
        <v>6</v>
      </c>
      <c r="P35" s="46">
        <v>3</v>
      </c>
      <c r="Q35" s="47">
        <f t="shared" si="0"/>
        <v>71</v>
      </c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</row>
    <row r="36" spans="1:68" s="45" customFormat="1" ht="12.75" customHeight="1" x14ac:dyDescent="0.2">
      <c r="A36" s="54" t="s">
        <v>66</v>
      </c>
      <c r="B36" s="20" t="s">
        <v>132</v>
      </c>
      <c r="C36" s="54" t="s">
        <v>99</v>
      </c>
      <c r="D36" s="59">
        <v>480000</v>
      </c>
      <c r="E36" s="61">
        <v>95000</v>
      </c>
      <c r="F36" s="57" t="s">
        <v>167</v>
      </c>
      <c r="G36" s="65" t="s">
        <v>148</v>
      </c>
      <c r="H36" s="57" t="s">
        <v>168</v>
      </c>
      <c r="I36" s="65" t="s">
        <v>148</v>
      </c>
      <c r="J36" s="46">
        <v>22</v>
      </c>
      <c r="K36" s="46">
        <v>11</v>
      </c>
      <c r="L36" s="46">
        <v>9</v>
      </c>
      <c r="M36" s="46">
        <v>5</v>
      </c>
      <c r="N36" s="46">
        <v>7</v>
      </c>
      <c r="O36" s="46">
        <v>6</v>
      </c>
      <c r="P36" s="46">
        <v>2</v>
      </c>
      <c r="Q36" s="47">
        <f t="shared" si="0"/>
        <v>62</v>
      </c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</row>
    <row r="37" spans="1:68" s="45" customFormat="1" ht="12.75" customHeight="1" x14ac:dyDescent="0.2">
      <c r="A37" s="54" t="s">
        <v>67</v>
      </c>
      <c r="B37" s="57" t="s">
        <v>133</v>
      </c>
      <c r="C37" s="54" t="s">
        <v>100</v>
      </c>
      <c r="D37" s="59">
        <v>1590000</v>
      </c>
      <c r="E37" s="61">
        <v>450000</v>
      </c>
      <c r="F37" s="57" t="s">
        <v>168</v>
      </c>
      <c r="G37" s="65" t="s">
        <v>148</v>
      </c>
      <c r="H37" s="57" t="s">
        <v>150</v>
      </c>
      <c r="I37" s="65" t="s">
        <v>149</v>
      </c>
      <c r="J37" s="46">
        <v>28</v>
      </c>
      <c r="K37" s="46">
        <v>12</v>
      </c>
      <c r="L37" s="46">
        <v>12</v>
      </c>
      <c r="M37" s="46">
        <v>5</v>
      </c>
      <c r="N37" s="46">
        <v>7</v>
      </c>
      <c r="O37" s="46">
        <v>7</v>
      </c>
      <c r="P37" s="46">
        <v>4</v>
      </c>
      <c r="Q37" s="47">
        <f t="shared" si="0"/>
        <v>75</v>
      </c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</row>
    <row r="38" spans="1:68" s="45" customFormat="1" ht="12.75" customHeight="1" x14ac:dyDescent="0.2">
      <c r="A38" s="54" t="s">
        <v>68</v>
      </c>
      <c r="B38" s="58" t="s">
        <v>134</v>
      </c>
      <c r="C38" s="54" t="s">
        <v>101</v>
      </c>
      <c r="D38" s="60" t="s">
        <v>146</v>
      </c>
      <c r="E38" s="61">
        <v>1300000</v>
      </c>
      <c r="F38" s="57" t="s">
        <v>169</v>
      </c>
      <c r="G38" s="65" t="s">
        <v>148</v>
      </c>
      <c r="H38" s="57" t="s">
        <v>166</v>
      </c>
      <c r="I38" s="65" t="s">
        <v>148</v>
      </c>
      <c r="J38" s="46">
        <v>29</v>
      </c>
      <c r="K38" s="46">
        <v>13</v>
      </c>
      <c r="L38" s="46">
        <v>12</v>
      </c>
      <c r="M38" s="46">
        <v>5</v>
      </c>
      <c r="N38" s="46">
        <v>7</v>
      </c>
      <c r="O38" s="46">
        <v>6</v>
      </c>
      <c r="P38" s="46">
        <v>4</v>
      </c>
      <c r="Q38" s="47">
        <f t="shared" si="0"/>
        <v>76</v>
      </c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</row>
    <row r="39" spans="1:68" s="45" customFormat="1" ht="12.75" customHeight="1" x14ac:dyDescent="0.2">
      <c r="A39" s="55" t="s">
        <v>69</v>
      </c>
      <c r="B39" s="57" t="s">
        <v>135</v>
      </c>
      <c r="C39" s="20" t="s">
        <v>102</v>
      </c>
      <c r="D39" s="59">
        <v>3067000</v>
      </c>
      <c r="E39" s="61">
        <v>1300000</v>
      </c>
      <c r="F39" s="57" t="s">
        <v>170</v>
      </c>
      <c r="G39" s="66" t="s">
        <v>148</v>
      </c>
      <c r="H39" s="57" t="s">
        <v>169</v>
      </c>
      <c r="I39" s="66" t="s">
        <v>148</v>
      </c>
      <c r="J39" s="46">
        <v>33</v>
      </c>
      <c r="K39" s="46">
        <v>13</v>
      </c>
      <c r="L39" s="46">
        <v>13</v>
      </c>
      <c r="M39" s="46">
        <v>5</v>
      </c>
      <c r="N39" s="46">
        <v>8</v>
      </c>
      <c r="O39" s="46">
        <v>8</v>
      </c>
      <c r="P39" s="46">
        <v>5</v>
      </c>
      <c r="Q39" s="47">
        <f t="shared" si="0"/>
        <v>85</v>
      </c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</row>
    <row r="40" spans="1:68" s="45" customFormat="1" ht="12.75" customHeight="1" x14ac:dyDescent="0.2">
      <c r="A40" s="55" t="s">
        <v>70</v>
      </c>
      <c r="B40" s="57" t="s">
        <v>136</v>
      </c>
      <c r="C40" s="55" t="s">
        <v>103</v>
      </c>
      <c r="D40" s="59">
        <v>770000</v>
      </c>
      <c r="E40" s="61">
        <v>150000</v>
      </c>
      <c r="F40" s="57" t="s">
        <v>171</v>
      </c>
      <c r="G40" s="66" t="s">
        <v>149</v>
      </c>
      <c r="H40" s="57" t="s">
        <v>164</v>
      </c>
      <c r="I40" s="66" t="s">
        <v>149</v>
      </c>
      <c r="J40" s="46">
        <v>20</v>
      </c>
      <c r="K40" s="46">
        <v>10</v>
      </c>
      <c r="L40" s="46">
        <v>8</v>
      </c>
      <c r="M40" s="46">
        <v>4</v>
      </c>
      <c r="N40" s="46">
        <v>5</v>
      </c>
      <c r="O40" s="46">
        <v>5</v>
      </c>
      <c r="P40" s="46">
        <v>2</v>
      </c>
      <c r="Q40" s="47">
        <f t="shared" si="0"/>
        <v>54</v>
      </c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</row>
    <row r="41" spans="1:68" s="45" customFormat="1" ht="12.75" customHeight="1" x14ac:dyDescent="0.2">
      <c r="A41" s="54" t="s">
        <v>71</v>
      </c>
      <c r="B41" s="57" t="s">
        <v>137</v>
      </c>
      <c r="C41" s="54" t="s">
        <v>104</v>
      </c>
      <c r="D41" s="59">
        <v>4100050</v>
      </c>
      <c r="E41" s="61">
        <v>2180000</v>
      </c>
      <c r="F41" s="57" t="s">
        <v>165</v>
      </c>
      <c r="G41" s="65" t="s">
        <v>148</v>
      </c>
      <c r="H41" s="57" t="s">
        <v>167</v>
      </c>
      <c r="I41" s="65" t="s">
        <v>148</v>
      </c>
      <c r="J41" s="46">
        <v>34</v>
      </c>
      <c r="K41" s="46">
        <v>13</v>
      </c>
      <c r="L41" s="46">
        <v>13</v>
      </c>
      <c r="M41" s="46">
        <v>5</v>
      </c>
      <c r="N41" s="46">
        <v>7</v>
      </c>
      <c r="O41" s="46">
        <v>8</v>
      </c>
      <c r="P41" s="46">
        <v>4</v>
      </c>
      <c r="Q41" s="47">
        <f t="shared" si="0"/>
        <v>84</v>
      </c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</row>
    <row r="42" spans="1:68" s="45" customFormat="1" ht="12.75" customHeight="1" x14ac:dyDescent="0.2">
      <c r="A42" s="55" t="s">
        <v>72</v>
      </c>
      <c r="B42" s="57" t="s">
        <v>138</v>
      </c>
      <c r="C42" s="55" t="s">
        <v>105</v>
      </c>
      <c r="D42" s="59">
        <v>2000000</v>
      </c>
      <c r="E42" s="61">
        <v>500000</v>
      </c>
      <c r="F42" s="57" t="s">
        <v>165</v>
      </c>
      <c r="G42" s="66" t="s">
        <v>148</v>
      </c>
      <c r="H42" s="57" t="s">
        <v>176</v>
      </c>
      <c r="I42" s="66" t="s">
        <v>148</v>
      </c>
      <c r="J42" s="46">
        <v>30</v>
      </c>
      <c r="K42" s="46">
        <v>12</v>
      </c>
      <c r="L42" s="46">
        <v>11</v>
      </c>
      <c r="M42" s="46">
        <v>5</v>
      </c>
      <c r="N42" s="46">
        <v>7</v>
      </c>
      <c r="O42" s="46">
        <v>7</v>
      </c>
      <c r="P42" s="46">
        <v>4</v>
      </c>
      <c r="Q42" s="47">
        <f t="shared" si="0"/>
        <v>76</v>
      </c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</row>
    <row r="43" spans="1:68" s="45" customFormat="1" ht="12" x14ac:dyDescent="0.2">
      <c r="A43" s="55" t="s">
        <v>73</v>
      </c>
      <c r="B43" s="57" t="s">
        <v>139</v>
      </c>
      <c r="C43" s="55" t="s">
        <v>106</v>
      </c>
      <c r="D43" s="59">
        <v>8500000</v>
      </c>
      <c r="E43" s="61">
        <v>1500000</v>
      </c>
      <c r="F43" s="57" t="s">
        <v>160</v>
      </c>
      <c r="G43" s="66" t="s">
        <v>149</v>
      </c>
      <c r="H43" s="57" t="s">
        <v>172</v>
      </c>
      <c r="I43" s="66" t="s">
        <v>149</v>
      </c>
      <c r="J43" s="46">
        <v>10</v>
      </c>
      <c r="K43" s="46">
        <v>9</v>
      </c>
      <c r="L43" s="46">
        <v>8</v>
      </c>
      <c r="M43" s="46">
        <v>4</v>
      </c>
      <c r="N43" s="46">
        <v>3</v>
      </c>
      <c r="O43" s="46">
        <v>3</v>
      </c>
      <c r="P43" s="46">
        <v>2</v>
      </c>
      <c r="Q43" s="47">
        <f t="shared" si="0"/>
        <v>39</v>
      </c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</row>
    <row r="44" spans="1:68" s="45" customFormat="1" ht="12.75" customHeight="1" x14ac:dyDescent="0.2">
      <c r="A44" s="55" t="s">
        <v>74</v>
      </c>
      <c r="B44" s="57" t="s">
        <v>140</v>
      </c>
      <c r="C44" s="55" t="s">
        <v>107</v>
      </c>
      <c r="D44" s="59">
        <v>361250</v>
      </c>
      <c r="E44" s="61">
        <v>150000</v>
      </c>
      <c r="F44" s="57" t="s">
        <v>159</v>
      </c>
      <c r="G44" s="66" t="s">
        <v>149</v>
      </c>
      <c r="H44" s="57" t="s">
        <v>156</v>
      </c>
      <c r="I44" s="66" t="s">
        <v>149</v>
      </c>
      <c r="J44" s="46">
        <v>20</v>
      </c>
      <c r="K44" s="46">
        <v>9</v>
      </c>
      <c r="L44" s="46">
        <v>8</v>
      </c>
      <c r="M44" s="46">
        <v>5</v>
      </c>
      <c r="N44" s="46">
        <v>4</v>
      </c>
      <c r="O44" s="46">
        <v>4</v>
      </c>
      <c r="P44" s="46">
        <v>2</v>
      </c>
      <c r="Q44" s="47">
        <f t="shared" si="0"/>
        <v>52</v>
      </c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</row>
    <row r="45" spans="1:68" s="45" customFormat="1" ht="12.75" customHeight="1" x14ac:dyDescent="0.2">
      <c r="A45" s="55" t="s">
        <v>75</v>
      </c>
      <c r="B45" s="57" t="s">
        <v>141</v>
      </c>
      <c r="C45" s="55" t="s">
        <v>108</v>
      </c>
      <c r="D45" s="59">
        <v>23000000</v>
      </c>
      <c r="E45" s="61">
        <v>4000000</v>
      </c>
      <c r="F45" s="57" t="s">
        <v>152</v>
      </c>
      <c r="G45" s="66" t="s">
        <v>148</v>
      </c>
      <c r="H45" s="57" t="s">
        <v>178</v>
      </c>
      <c r="I45" s="66" t="s">
        <v>148</v>
      </c>
      <c r="J45" s="46">
        <v>38</v>
      </c>
      <c r="K45" s="46">
        <v>14</v>
      </c>
      <c r="L45" s="46">
        <v>14</v>
      </c>
      <c r="M45" s="46">
        <v>5</v>
      </c>
      <c r="N45" s="46">
        <v>9</v>
      </c>
      <c r="O45" s="46">
        <v>9</v>
      </c>
      <c r="P45" s="46">
        <v>5</v>
      </c>
      <c r="Q45" s="47">
        <f t="shared" si="0"/>
        <v>94</v>
      </c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</row>
    <row r="46" spans="1:68" s="45" customFormat="1" ht="12.75" customHeight="1" x14ac:dyDescent="0.2">
      <c r="A46" s="54" t="s">
        <v>76</v>
      </c>
      <c r="B46" s="57" t="s">
        <v>128</v>
      </c>
      <c r="C46" s="54" t="s">
        <v>109</v>
      </c>
      <c r="D46" s="59">
        <v>1815000</v>
      </c>
      <c r="E46" s="61">
        <v>635000</v>
      </c>
      <c r="F46" s="57" t="s">
        <v>172</v>
      </c>
      <c r="G46" s="65" t="s">
        <v>148</v>
      </c>
      <c r="H46" s="57" t="s">
        <v>152</v>
      </c>
      <c r="I46" s="65" t="s">
        <v>148</v>
      </c>
      <c r="J46" s="46">
        <v>22</v>
      </c>
      <c r="K46" s="46">
        <v>12</v>
      </c>
      <c r="L46" s="46">
        <v>12</v>
      </c>
      <c r="M46" s="46">
        <v>5</v>
      </c>
      <c r="N46" s="46">
        <v>6</v>
      </c>
      <c r="O46" s="46">
        <v>6</v>
      </c>
      <c r="P46" s="46">
        <v>4</v>
      </c>
      <c r="Q46" s="47">
        <f t="shared" si="0"/>
        <v>67</v>
      </c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</row>
    <row r="47" spans="1:68" s="45" customFormat="1" ht="12.75" customHeight="1" x14ac:dyDescent="0.2">
      <c r="A47" s="54" t="s">
        <v>77</v>
      </c>
      <c r="B47" s="57" t="s">
        <v>142</v>
      </c>
      <c r="C47" s="54" t="s">
        <v>110</v>
      </c>
      <c r="D47" s="59">
        <v>35637070</v>
      </c>
      <c r="E47" s="61">
        <v>7900000</v>
      </c>
      <c r="F47" s="57" t="s">
        <v>173</v>
      </c>
      <c r="G47" s="65" t="s">
        <v>148</v>
      </c>
      <c r="H47" s="57" t="s">
        <v>155</v>
      </c>
      <c r="I47" s="65" t="s">
        <v>148</v>
      </c>
      <c r="J47" s="46">
        <v>38</v>
      </c>
      <c r="K47" s="46">
        <v>14</v>
      </c>
      <c r="L47" s="46">
        <v>14</v>
      </c>
      <c r="M47" s="46">
        <v>5</v>
      </c>
      <c r="N47" s="46">
        <v>8</v>
      </c>
      <c r="O47" s="46">
        <v>7</v>
      </c>
      <c r="P47" s="46">
        <v>5</v>
      </c>
      <c r="Q47" s="47">
        <f t="shared" si="0"/>
        <v>91</v>
      </c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</row>
    <row r="48" spans="1:68" s="45" customFormat="1" ht="12.75" customHeight="1" x14ac:dyDescent="0.2">
      <c r="A48" s="55" t="s">
        <v>78</v>
      </c>
      <c r="B48" s="57" t="s">
        <v>143</v>
      </c>
      <c r="C48" s="54" t="s">
        <v>111</v>
      </c>
      <c r="D48" s="59">
        <v>51973120</v>
      </c>
      <c r="E48" s="61">
        <v>3000000</v>
      </c>
      <c r="F48" s="57" t="s">
        <v>153</v>
      </c>
      <c r="G48" s="66" t="s">
        <v>148</v>
      </c>
      <c r="H48" s="57" t="s">
        <v>179</v>
      </c>
      <c r="I48" s="66" t="s">
        <v>148</v>
      </c>
      <c r="J48" s="46">
        <v>33</v>
      </c>
      <c r="K48" s="46">
        <v>13</v>
      </c>
      <c r="L48" s="46">
        <v>14</v>
      </c>
      <c r="M48" s="46">
        <v>5</v>
      </c>
      <c r="N48" s="46">
        <v>7</v>
      </c>
      <c r="O48" s="46">
        <v>8</v>
      </c>
      <c r="P48" s="46">
        <v>5</v>
      </c>
      <c r="Q48" s="47">
        <f t="shared" si="0"/>
        <v>85</v>
      </c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</row>
    <row r="49" spans="1:68" s="45" customFormat="1" ht="12.75" customHeight="1" x14ac:dyDescent="0.2">
      <c r="A49" s="55" t="s">
        <v>79</v>
      </c>
      <c r="B49" s="57" t="s">
        <v>144</v>
      </c>
      <c r="C49" s="54" t="s">
        <v>112</v>
      </c>
      <c r="D49" s="59">
        <v>693895</v>
      </c>
      <c r="E49" s="61">
        <v>200000</v>
      </c>
      <c r="F49" s="57" t="s">
        <v>155</v>
      </c>
      <c r="G49" s="66" t="s">
        <v>148</v>
      </c>
      <c r="H49" s="57" t="s">
        <v>173</v>
      </c>
      <c r="I49" s="66" t="s">
        <v>149</v>
      </c>
      <c r="J49" s="46">
        <v>25</v>
      </c>
      <c r="K49" s="46">
        <v>11</v>
      </c>
      <c r="L49" s="46">
        <v>10</v>
      </c>
      <c r="M49" s="46">
        <v>5</v>
      </c>
      <c r="N49" s="46">
        <v>6</v>
      </c>
      <c r="O49" s="46">
        <v>7</v>
      </c>
      <c r="P49" s="46">
        <v>2</v>
      </c>
      <c r="Q49" s="47">
        <f t="shared" si="0"/>
        <v>66</v>
      </c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</row>
    <row r="50" spans="1:68" ht="12" x14ac:dyDescent="0.3">
      <c r="D50" s="51">
        <f>SUM(D17:D49)</f>
        <v>264050067</v>
      </c>
      <c r="E50" s="51">
        <f>SUM(E17:E49)</f>
        <v>45523300</v>
      </c>
      <c r="F50" s="48"/>
    </row>
    <row r="51" spans="1:68" ht="12" x14ac:dyDescent="0.3">
      <c r="E51" s="48"/>
      <c r="F51" s="48"/>
      <c r="G51" s="48"/>
      <c r="H51" s="48"/>
    </row>
  </sheetData>
  <mergeCells count="15">
    <mergeCell ref="O14:O15"/>
    <mergeCell ref="P14:P15"/>
    <mergeCell ref="Q14:Q15"/>
    <mergeCell ref="H14:I15"/>
    <mergeCell ref="J14:J15"/>
    <mergeCell ref="K14:K15"/>
    <mergeCell ref="L14:L15"/>
    <mergeCell ref="M14:M15"/>
    <mergeCell ref="N14:N15"/>
    <mergeCell ref="A14:A16"/>
    <mergeCell ref="B14:B16"/>
    <mergeCell ref="C14:C16"/>
    <mergeCell ref="D14:D16"/>
    <mergeCell ref="E14:E16"/>
    <mergeCell ref="F14:G15"/>
  </mergeCells>
  <dataValidations count="4">
    <dataValidation type="whole" operator="lessThanOrEqual" allowBlank="1" showInputMessage="1" showErrorMessage="1" error="Max. 40 bodů" sqref="J17:J49" xr:uid="{EA525AF6-F8F0-46AA-B9A3-C512CB062232}">
      <formula1>40</formula1>
    </dataValidation>
    <dataValidation type="whole" operator="lessThanOrEqual" allowBlank="1" showInputMessage="1" showErrorMessage="1" error="Max. 15 bodů" sqref="K17:L49" xr:uid="{CA76C878-5EAA-4425-AE19-7D290046BCCC}">
      <formula1>15</formula1>
    </dataValidation>
    <dataValidation type="whole" operator="lessThanOrEqual" allowBlank="1" showInputMessage="1" showErrorMessage="1" error="Max. 5 bodů" sqref="M17:M49 P17:P49" xr:uid="{A0AE5A26-B89E-42D7-A677-668C47B9D89C}">
      <formula1>5</formula1>
    </dataValidation>
    <dataValidation type="whole" operator="lessThanOrEqual" allowBlank="1" showInputMessage="1" showErrorMessage="1" error="Max. 10 bodů" sqref="N17:O49" xr:uid="{E59AE47B-CC01-41CD-823F-4877DEFF3702}">
      <formula1>10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BAA16-D755-4C85-AB49-79554011045C}">
  <dimension ref="A1:BP51"/>
  <sheetViews>
    <sheetView zoomScale="80" zoomScaleNormal="80" workbookViewId="0"/>
  </sheetViews>
  <sheetFormatPr defaultColWidth="9.109375" defaultRowHeight="14.4" x14ac:dyDescent="0.3"/>
  <cols>
    <col min="1" max="1" width="11.6640625" style="41" customWidth="1"/>
    <col min="2" max="2" width="30" style="41" bestFit="1" customWidth="1"/>
    <col min="3" max="3" width="43.6640625" style="41" customWidth="1"/>
    <col min="4" max="4" width="15.5546875" style="41" customWidth="1"/>
    <col min="5" max="5" width="15" style="41" customWidth="1"/>
    <col min="6" max="6" width="15.6640625" style="41" customWidth="1"/>
    <col min="7" max="7" width="5.6640625" style="42" customWidth="1"/>
    <col min="8" max="8" width="15.6640625" style="42" customWidth="1"/>
    <col min="9" max="9" width="5.6640625" style="41" customWidth="1"/>
    <col min="10" max="10" width="9.6640625" style="41" customWidth="1"/>
    <col min="11" max="17" width="9.33203125" style="41" customWidth="1"/>
    <col min="18" max="16384" width="9.109375" style="41"/>
  </cols>
  <sheetData>
    <row r="1" spans="1:17" ht="38.25" customHeight="1" x14ac:dyDescent="0.3">
      <c r="A1" s="40" t="s">
        <v>43</v>
      </c>
    </row>
    <row r="2" spans="1:17" ht="12.6" x14ac:dyDescent="0.3">
      <c r="A2" s="43" t="s">
        <v>44</v>
      </c>
      <c r="D2" s="43" t="s">
        <v>21</v>
      </c>
    </row>
    <row r="3" spans="1:17" ht="12.6" x14ac:dyDescent="0.3">
      <c r="A3" s="43" t="s">
        <v>41</v>
      </c>
      <c r="D3" s="41" t="s">
        <v>31</v>
      </c>
    </row>
    <row r="4" spans="1:17" ht="12.6" x14ac:dyDescent="0.3">
      <c r="A4" s="43" t="s">
        <v>45</v>
      </c>
      <c r="D4" s="41" t="s">
        <v>30</v>
      </c>
    </row>
    <row r="5" spans="1:17" ht="12.6" x14ac:dyDescent="0.3">
      <c r="A5" s="43" t="s">
        <v>40</v>
      </c>
      <c r="D5" s="41" t="s">
        <v>32</v>
      </c>
    </row>
    <row r="6" spans="1:17" ht="12.6" x14ac:dyDescent="0.3">
      <c r="A6" s="43" t="s">
        <v>46</v>
      </c>
    </row>
    <row r="7" spans="1:17" ht="12.6" x14ac:dyDescent="0.3">
      <c r="A7" s="50" t="s">
        <v>42</v>
      </c>
      <c r="D7" s="43" t="s">
        <v>22</v>
      </c>
    </row>
    <row r="8" spans="1:17" ht="12" x14ac:dyDescent="0.3">
      <c r="D8" s="41" t="s">
        <v>33</v>
      </c>
    </row>
    <row r="9" spans="1:17" ht="12" x14ac:dyDescent="0.3">
      <c r="D9" s="41" t="s">
        <v>34</v>
      </c>
    </row>
    <row r="10" spans="1:17" ht="12" x14ac:dyDescent="0.3">
      <c r="D10" s="41" t="s">
        <v>35</v>
      </c>
    </row>
    <row r="11" spans="1:17" ht="12" x14ac:dyDescent="0.3">
      <c r="D11" s="41" t="s">
        <v>36</v>
      </c>
    </row>
    <row r="12" spans="1:17" ht="12" x14ac:dyDescent="0.3">
      <c r="D12" s="41" t="s">
        <v>37</v>
      </c>
    </row>
    <row r="13" spans="1:17" ht="12.6" x14ac:dyDescent="0.3">
      <c r="A13" s="43"/>
    </row>
    <row r="14" spans="1:17" ht="26.4" customHeight="1" x14ac:dyDescent="0.3">
      <c r="A14" s="30" t="s">
        <v>0</v>
      </c>
      <c r="B14" s="30" t="s">
        <v>1</v>
      </c>
      <c r="C14" s="30" t="s">
        <v>16</v>
      </c>
      <c r="D14" s="30" t="s">
        <v>13</v>
      </c>
      <c r="E14" s="33" t="s">
        <v>2</v>
      </c>
      <c r="F14" s="30" t="s">
        <v>28</v>
      </c>
      <c r="G14" s="30"/>
      <c r="H14" s="30" t="s">
        <v>29</v>
      </c>
      <c r="I14" s="30"/>
      <c r="J14" s="30" t="s">
        <v>38</v>
      </c>
      <c r="K14" s="30" t="s">
        <v>14</v>
      </c>
      <c r="L14" s="30" t="s">
        <v>15</v>
      </c>
      <c r="M14" s="30" t="s">
        <v>26</v>
      </c>
      <c r="N14" s="30" t="s">
        <v>27</v>
      </c>
      <c r="O14" s="30" t="s">
        <v>39</v>
      </c>
      <c r="P14" s="30" t="s">
        <v>3</v>
      </c>
      <c r="Q14" s="30" t="s">
        <v>4</v>
      </c>
    </row>
    <row r="15" spans="1:17" ht="59.4" customHeight="1" x14ac:dyDescent="0.3">
      <c r="A15" s="32"/>
      <c r="B15" s="32"/>
      <c r="C15" s="32"/>
      <c r="D15" s="32"/>
      <c r="E15" s="34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</row>
    <row r="16" spans="1:17" ht="28.95" customHeight="1" x14ac:dyDescent="0.3">
      <c r="A16" s="31"/>
      <c r="B16" s="31"/>
      <c r="C16" s="31"/>
      <c r="D16" s="31"/>
      <c r="E16" s="35"/>
      <c r="F16" s="44" t="s">
        <v>23</v>
      </c>
      <c r="G16" s="49" t="s">
        <v>24</v>
      </c>
      <c r="H16" s="49" t="s">
        <v>23</v>
      </c>
      <c r="I16" s="49" t="s">
        <v>24</v>
      </c>
      <c r="J16" s="49" t="s">
        <v>25</v>
      </c>
      <c r="K16" s="49" t="s">
        <v>18</v>
      </c>
      <c r="L16" s="49" t="s">
        <v>18</v>
      </c>
      <c r="M16" s="49" t="s">
        <v>19</v>
      </c>
      <c r="N16" s="49" t="s">
        <v>20</v>
      </c>
      <c r="O16" s="49" t="s">
        <v>20</v>
      </c>
      <c r="P16" s="49" t="s">
        <v>19</v>
      </c>
      <c r="Q16" s="49"/>
    </row>
    <row r="17" spans="1:68" s="45" customFormat="1" ht="12.75" customHeight="1" x14ac:dyDescent="0.2">
      <c r="A17" s="54" t="s">
        <v>47</v>
      </c>
      <c r="B17" s="56" t="s">
        <v>113</v>
      </c>
      <c r="C17" s="18" t="s">
        <v>80</v>
      </c>
      <c r="D17" s="59">
        <v>3636900</v>
      </c>
      <c r="E17" s="61">
        <v>400000</v>
      </c>
      <c r="F17" s="56" t="s">
        <v>150</v>
      </c>
      <c r="G17" s="65" t="s">
        <v>148</v>
      </c>
      <c r="H17" s="56" t="s">
        <v>156</v>
      </c>
      <c r="I17" s="65" t="s">
        <v>148</v>
      </c>
      <c r="J17" s="46"/>
      <c r="K17" s="46"/>
      <c r="L17" s="46"/>
      <c r="M17" s="46"/>
      <c r="N17" s="46"/>
      <c r="O17" s="46"/>
      <c r="P17" s="46"/>
      <c r="Q17" s="47">
        <f>SUM(J17:P17)</f>
        <v>0</v>
      </c>
      <c r="R17" s="41" t="s">
        <v>189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</row>
    <row r="18" spans="1:68" s="45" customFormat="1" ht="12.75" customHeight="1" x14ac:dyDescent="0.2">
      <c r="A18" s="55" t="s">
        <v>48</v>
      </c>
      <c r="B18" s="56" t="s">
        <v>114</v>
      </c>
      <c r="C18" s="19" t="s">
        <v>81</v>
      </c>
      <c r="D18" s="59">
        <v>3230500</v>
      </c>
      <c r="E18" s="61">
        <v>600000</v>
      </c>
      <c r="F18" s="56" t="s">
        <v>151</v>
      </c>
      <c r="G18" s="66" t="s">
        <v>148</v>
      </c>
      <c r="H18" s="56" t="s">
        <v>161</v>
      </c>
      <c r="I18" s="66" t="s">
        <v>148</v>
      </c>
      <c r="J18" s="46"/>
      <c r="K18" s="46"/>
      <c r="L18" s="46"/>
      <c r="M18" s="46"/>
      <c r="N18" s="46"/>
      <c r="O18" s="46"/>
      <c r="P18" s="46"/>
      <c r="Q18" s="47">
        <f t="shared" ref="Q18:Q49" si="0">SUM(J18:P18)</f>
        <v>0</v>
      </c>
      <c r="R18" s="41" t="s">
        <v>189</v>
      </c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</row>
    <row r="19" spans="1:68" s="45" customFormat="1" ht="12.75" customHeight="1" x14ac:dyDescent="0.2">
      <c r="A19" s="55" t="s">
        <v>49</v>
      </c>
      <c r="B19" s="56" t="s">
        <v>115</v>
      </c>
      <c r="C19" s="19" t="s">
        <v>82</v>
      </c>
      <c r="D19" s="59">
        <v>7116710</v>
      </c>
      <c r="E19" s="61">
        <v>800000</v>
      </c>
      <c r="F19" s="56" t="s">
        <v>152</v>
      </c>
      <c r="G19" s="66" t="s">
        <v>148</v>
      </c>
      <c r="H19" s="56" t="s">
        <v>167</v>
      </c>
      <c r="I19" s="66" t="s">
        <v>149</v>
      </c>
      <c r="J19" s="46"/>
      <c r="K19" s="46"/>
      <c r="L19" s="46"/>
      <c r="M19" s="46"/>
      <c r="N19" s="46"/>
      <c r="O19" s="46"/>
      <c r="P19" s="46"/>
      <c r="Q19" s="47">
        <f t="shared" si="0"/>
        <v>0</v>
      </c>
      <c r="R19" s="41" t="s">
        <v>189</v>
      </c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</row>
    <row r="20" spans="1:68" s="45" customFormat="1" ht="12.75" customHeight="1" x14ac:dyDescent="0.2">
      <c r="A20" s="54" t="s">
        <v>50</v>
      </c>
      <c r="B20" s="57" t="s">
        <v>116</v>
      </c>
      <c r="C20" s="54" t="s">
        <v>83</v>
      </c>
      <c r="D20" s="59">
        <v>17320405</v>
      </c>
      <c r="E20" s="61">
        <v>2200000</v>
      </c>
      <c r="F20" s="57" t="s">
        <v>153</v>
      </c>
      <c r="G20" s="65" t="s">
        <v>148</v>
      </c>
      <c r="H20" s="57" t="s">
        <v>172</v>
      </c>
      <c r="I20" s="65" t="s">
        <v>148</v>
      </c>
      <c r="J20" s="46"/>
      <c r="K20" s="46"/>
      <c r="L20" s="46"/>
      <c r="M20" s="46"/>
      <c r="N20" s="46"/>
      <c r="O20" s="46"/>
      <c r="P20" s="46"/>
      <c r="Q20" s="47">
        <f t="shared" si="0"/>
        <v>0</v>
      </c>
      <c r="R20" s="41" t="s">
        <v>189</v>
      </c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</row>
    <row r="21" spans="1:68" s="45" customFormat="1" ht="12.75" customHeight="1" x14ac:dyDescent="0.2">
      <c r="A21" s="54" t="s">
        <v>51</v>
      </c>
      <c r="B21" s="57" t="s">
        <v>117</v>
      </c>
      <c r="C21" s="54" t="s">
        <v>84</v>
      </c>
      <c r="D21" s="59">
        <v>1220000</v>
      </c>
      <c r="E21" s="61">
        <v>486900</v>
      </c>
      <c r="F21" s="57" t="s">
        <v>154</v>
      </c>
      <c r="G21" s="65" t="s">
        <v>148</v>
      </c>
      <c r="H21" s="57" t="s">
        <v>174</v>
      </c>
      <c r="I21" s="65" t="s">
        <v>148</v>
      </c>
      <c r="J21" s="46"/>
      <c r="K21" s="46"/>
      <c r="L21" s="46"/>
      <c r="M21" s="46"/>
      <c r="N21" s="46"/>
      <c r="O21" s="46"/>
      <c r="P21" s="46"/>
      <c r="Q21" s="47">
        <f t="shared" si="0"/>
        <v>0</v>
      </c>
      <c r="R21" s="41" t="s">
        <v>189</v>
      </c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</row>
    <row r="22" spans="1:68" s="45" customFormat="1" ht="12" x14ac:dyDescent="0.2">
      <c r="A22" s="55" t="s">
        <v>52</v>
      </c>
      <c r="B22" s="57" t="s">
        <v>118</v>
      </c>
      <c r="C22" s="55" t="s">
        <v>85</v>
      </c>
      <c r="D22" s="59">
        <v>10655300</v>
      </c>
      <c r="E22" s="61">
        <v>1200000</v>
      </c>
      <c r="F22" s="57" t="s">
        <v>155</v>
      </c>
      <c r="G22" s="66" t="s">
        <v>148</v>
      </c>
      <c r="H22" s="57" t="s">
        <v>160</v>
      </c>
      <c r="I22" s="66" t="s">
        <v>148</v>
      </c>
      <c r="J22" s="46"/>
      <c r="K22" s="46"/>
      <c r="L22" s="46"/>
      <c r="M22" s="46"/>
      <c r="N22" s="46"/>
      <c r="O22" s="46"/>
      <c r="P22" s="46"/>
      <c r="Q22" s="47">
        <f t="shared" si="0"/>
        <v>0</v>
      </c>
      <c r="R22" s="41" t="s">
        <v>189</v>
      </c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</row>
    <row r="23" spans="1:68" s="45" customFormat="1" ht="12.75" customHeight="1" x14ac:dyDescent="0.2">
      <c r="A23" s="55" t="s">
        <v>53</v>
      </c>
      <c r="B23" s="57" t="s">
        <v>119</v>
      </c>
      <c r="C23" s="55" t="s">
        <v>86</v>
      </c>
      <c r="D23" s="59">
        <v>37474300</v>
      </c>
      <c r="E23" s="61">
        <v>3000000</v>
      </c>
      <c r="F23" s="57" t="s">
        <v>156</v>
      </c>
      <c r="G23" s="66" t="s">
        <v>148</v>
      </c>
      <c r="H23" s="57" t="s">
        <v>162</v>
      </c>
      <c r="I23" s="66" t="s">
        <v>148</v>
      </c>
      <c r="J23" s="46"/>
      <c r="K23" s="46"/>
      <c r="L23" s="46"/>
      <c r="M23" s="46"/>
      <c r="N23" s="46"/>
      <c r="O23" s="46"/>
      <c r="P23" s="46"/>
      <c r="Q23" s="47">
        <f t="shared" si="0"/>
        <v>0</v>
      </c>
      <c r="R23" s="41" t="s">
        <v>189</v>
      </c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</row>
    <row r="24" spans="1:68" s="45" customFormat="1" ht="12.75" customHeight="1" x14ac:dyDescent="0.2">
      <c r="A24" s="54" t="s">
        <v>54</v>
      </c>
      <c r="B24" s="57" t="s">
        <v>120</v>
      </c>
      <c r="C24" s="54" t="s">
        <v>87</v>
      </c>
      <c r="D24" s="59">
        <v>1566142</v>
      </c>
      <c r="E24" s="61">
        <v>500000</v>
      </c>
      <c r="F24" s="57" t="s">
        <v>157</v>
      </c>
      <c r="G24" s="65" t="s">
        <v>148</v>
      </c>
      <c r="H24" s="57" t="s">
        <v>159</v>
      </c>
      <c r="I24" s="65" t="s">
        <v>148</v>
      </c>
      <c r="J24" s="46"/>
      <c r="K24" s="46"/>
      <c r="L24" s="46"/>
      <c r="M24" s="46"/>
      <c r="N24" s="46"/>
      <c r="O24" s="46"/>
      <c r="P24" s="46"/>
      <c r="Q24" s="47">
        <f t="shared" si="0"/>
        <v>0</v>
      </c>
      <c r="R24" s="41" t="s">
        <v>189</v>
      </c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</row>
    <row r="25" spans="1:68" s="45" customFormat="1" ht="13.5" customHeight="1" x14ac:dyDescent="0.2">
      <c r="A25" s="55" t="s">
        <v>55</v>
      </c>
      <c r="B25" s="57" t="s">
        <v>121</v>
      </c>
      <c r="C25" s="55" t="s">
        <v>88</v>
      </c>
      <c r="D25" s="59">
        <v>868800</v>
      </c>
      <c r="E25" s="61">
        <v>200000</v>
      </c>
      <c r="F25" s="57" t="s">
        <v>158</v>
      </c>
      <c r="G25" s="66" t="s">
        <v>148</v>
      </c>
      <c r="H25" s="57" t="s">
        <v>175</v>
      </c>
      <c r="I25" s="66" t="s">
        <v>148</v>
      </c>
      <c r="J25" s="46"/>
      <c r="K25" s="46"/>
      <c r="L25" s="46"/>
      <c r="M25" s="46"/>
      <c r="N25" s="46"/>
      <c r="O25" s="46"/>
      <c r="P25" s="46"/>
      <c r="Q25" s="47">
        <f t="shared" si="0"/>
        <v>0</v>
      </c>
      <c r="R25" s="41" t="s">
        <v>189</v>
      </c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</row>
    <row r="26" spans="1:68" s="45" customFormat="1" ht="12.75" customHeight="1" x14ac:dyDescent="0.2">
      <c r="A26" s="54" t="s">
        <v>56</v>
      </c>
      <c r="B26" s="57" t="s">
        <v>122</v>
      </c>
      <c r="C26" s="54" t="s">
        <v>89</v>
      </c>
      <c r="D26" s="59">
        <v>3555000</v>
      </c>
      <c r="E26" s="61">
        <v>1000000</v>
      </c>
      <c r="F26" s="57" t="s">
        <v>159</v>
      </c>
      <c r="G26" s="65" t="s">
        <v>148</v>
      </c>
      <c r="H26" s="57" t="s">
        <v>173</v>
      </c>
      <c r="I26" s="65" t="s">
        <v>148</v>
      </c>
      <c r="J26" s="46"/>
      <c r="K26" s="46"/>
      <c r="L26" s="46"/>
      <c r="M26" s="46"/>
      <c r="N26" s="46"/>
      <c r="O26" s="46"/>
      <c r="P26" s="46"/>
      <c r="Q26" s="47">
        <f t="shared" si="0"/>
        <v>0</v>
      </c>
      <c r="R26" s="41" t="s">
        <v>189</v>
      </c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</row>
    <row r="27" spans="1:68" s="45" customFormat="1" ht="12.75" customHeight="1" x14ac:dyDescent="0.2">
      <c r="A27" s="55" t="s">
        <v>57</v>
      </c>
      <c r="B27" s="57" t="s">
        <v>123</v>
      </c>
      <c r="C27" s="55" t="s">
        <v>90</v>
      </c>
      <c r="D27" s="59">
        <v>4769000</v>
      </c>
      <c r="E27" s="61">
        <v>2861400</v>
      </c>
      <c r="F27" s="57" t="s">
        <v>150</v>
      </c>
      <c r="G27" s="66" t="s">
        <v>180</v>
      </c>
      <c r="H27" s="57" t="s">
        <v>154</v>
      </c>
      <c r="I27" s="66" t="s">
        <v>149</v>
      </c>
      <c r="J27" s="46"/>
      <c r="K27" s="46"/>
      <c r="L27" s="46"/>
      <c r="M27" s="46"/>
      <c r="N27" s="46"/>
      <c r="O27" s="46"/>
      <c r="P27" s="46"/>
      <c r="Q27" s="47">
        <f t="shared" si="0"/>
        <v>0</v>
      </c>
      <c r="R27" s="41" t="s">
        <v>189</v>
      </c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</row>
    <row r="28" spans="1:68" s="45" customFormat="1" ht="12.75" customHeight="1" x14ac:dyDescent="0.2">
      <c r="A28" s="55" t="s">
        <v>58</v>
      </c>
      <c r="B28" s="57" t="s">
        <v>124</v>
      </c>
      <c r="C28" s="20" t="s">
        <v>91</v>
      </c>
      <c r="D28" s="59">
        <v>23568400</v>
      </c>
      <c r="E28" s="61">
        <v>3500000</v>
      </c>
      <c r="F28" s="57" t="s">
        <v>160</v>
      </c>
      <c r="G28" s="66" t="s">
        <v>148</v>
      </c>
      <c r="H28" s="57" t="s">
        <v>171</v>
      </c>
      <c r="I28" s="66" t="s">
        <v>148</v>
      </c>
      <c r="J28" s="46"/>
      <c r="K28" s="46"/>
      <c r="L28" s="46"/>
      <c r="M28" s="46"/>
      <c r="N28" s="46"/>
      <c r="O28" s="46"/>
      <c r="P28" s="46"/>
      <c r="Q28" s="47">
        <f t="shared" si="0"/>
        <v>0</v>
      </c>
      <c r="R28" s="41" t="s">
        <v>189</v>
      </c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</row>
    <row r="29" spans="1:68" s="45" customFormat="1" ht="12.75" customHeight="1" x14ac:dyDescent="0.2">
      <c r="A29" s="55" t="s">
        <v>59</v>
      </c>
      <c r="B29" s="57" t="s">
        <v>125</v>
      </c>
      <c r="C29" s="20" t="s">
        <v>92</v>
      </c>
      <c r="D29" s="59">
        <v>8120000</v>
      </c>
      <c r="E29" s="61">
        <v>1900000</v>
      </c>
      <c r="F29" s="57" t="s">
        <v>161</v>
      </c>
      <c r="G29" s="66" t="s">
        <v>148</v>
      </c>
      <c r="H29" s="57" t="s">
        <v>153</v>
      </c>
      <c r="I29" s="66" t="s">
        <v>148</v>
      </c>
      <c r="J29" s="46"/>
      <c r="K29" s="46"/>
      <c r="L29" s="46"/>
      <c r="M29" s="46"/>
      <c r="N29" s="46"/>
      <c r="O29" s="46"/>
      <c r="P29" s="46"/>
      <c r="Q29" s="47">
        <f t="shared" si="0"/>
        <v>0</v>
      </c>
      <c r="R29" s="41" t="s">
        <v>189</v>
      </c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</row>
    <row r="30" spans="1:68" s="45" customFormat="1" ht="12" x14ac:dyDescent="0.2">
      <c r="A30" s="55" t="s">
        <v>60</v>
      </c>
      <c r="B30" s="57" t="s">
        <v>126</v>
      </c>
      <c r="C30" s="20" t="s">
        <v>93</v>
      </c>
      <c r="D30" s="59">
        <v>978500</v>
      </c>
      <c r="E30" s="61">
        <v>280000</v>
      </c>
      <c r="F30" s="57" t="s">
        <v>162</v>
      </c>
      <c r="G30" s="66" t="s">
        <v>148</v>
      </c>
      <c r="H30" s="57" t="s">
        <v>176</v>
      </c>
      <c r="I30" s="66" t="s">
        <v>148</v>
      </c>
      <c r="J30" s="46"/>
      <c r="K30" s="46"/>
      <c r="L30" s="46"/>
      <c r="M30" s="46"/>
      <c r="N30" s="46"/>
      <c r="O30" s="46"/>
      <c r="P30" s="46"/>
      <c r="Q30" s="47">
        <f t="shared" si="0"/>
        <v>0</v>
      </c>
      <c r="R30" s="41" t="s">
        <v>189</v>
      </c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</row>
    <row r="31" spans="1:68" s="45" customFormat="1" ht="12.75" customHeight="1" x14ac:dyDescent="0.2">
      <c r="A31" s="55" t="s">
        <v>61</v>
      </c>
      <c r="B31" s="57" t="s">
        <v>127</v>
      </c>
      <c r="C31" s="20" t="s">
        <v>94</v>
      </c>
      <c r="D31" s="59">
        <v>2525400</v>
      </c>
      <c r="E31" s="61">
        <v>600000</v>
      </c>
      <c r="F31" s="57" t="s">
        <v>163</v>
      </c>
      <c r="G31" s="66" t="s">
        <v>148</v>
      </c>
      <c r="H31" s="57" t="s">
        <v>151</v>
      </c>
      <c r="I31" s="66" t="s">
        <v>149</v>
      </c>
      <c r="J31" s="46"/>
      <c r="K31" s="46"/>
      <c r="L31" s="46"/>
      <c r="M31" s="46"/>
      <c r="N31" s="46"/>
      <c r="O31" s="46"/>
      <c r="P31" s="46"/>
      <c r="Q31" s="47">
        <f t="shared" si="0"/>
        <v>0</v>
      </c>
      <c r="R31" s="41" t="s">
        <v>189</v>
      </c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</row>
    <row r="32" spans="1:68" s="45" customFormat="1" ht="12.75" customHeight="1" x14ac:dyDescent="0.2">
      <c r="A32" s="54" t="s">
        <v>62</v>
      </c>
      <c r="B32" s="57" t="s">
        <v>128</v>
      </c>
      <c r="C32" s="20" t="s">
        <v>95</v>
      </c>
      <c r="D32" s="59">
        <v>1280000</v>
      </c>
      <c r="E32" s="61">
        <v>575000</v>
      </c>
      <c r="F32" s="57" t="s">
        <v>154</v>
      </c>
      <c r="G32" s="65" t="s">
        <v>148</v>
      </c>
      <c r="H32" s="57" t="s">
        <v>163</v>
      </c>
      <c r="I32" s="65" t="s">
        <v>148</v>
      </c>
      <c r="J32" s="46"/>
      <c r="K32" s="46"/>
      <c r="L32" s="46"/>
      <c r="M32" s="46"/>
      <c r="N32" s="46"/>
      <c r="O32" s="46"/>
      <c r="P32" s="46"/>
      <c r="Q32" s="47">
        <f t="shared" si="0"/>
        <v>0</v>
      </c>
      <c r="R32" s="41" t="s">
        <v>189</v>
      </c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</row>
    <row r="33" spans="1:68" s="45" customFormat="1" ht="12.75" customHeight="1" x14ac:dyDescent="0.2">
      <c r="A33" s="54" t="s">
        <v>63</v>
      </c>
      <c r="B33" s="57" t="s">
        <v>129</v>
      </c>
      <c r="C33" s="20" t="s">
        <v>96</v>
      </c>
      <c r="D33" s="59">
        <v>712325</v>
      </c>
      <c r="E33" s="61">
        <v>260000</v>
      </c>
      <c r="F33" s="57" t="s">
        <v>164</v>
      </c>
      <c r="G33" s="65" t="s">
        <v>148</v>
      </c>
      <c r="H33" s="57" t="s">
        <v>157</v>
      </c>
      <c r="I33" s="65" t="s">
        <v>148</v>
      </c>
      <c r="J33" s="46"/>
      <c r="K33" s="46"/>
      <c r="L33" s="46"/>
      <c r="M33" s="46"/>
      <c r="N33" s="46"/>
      <c r="O33" s="46"/>
      <c r="P33" s="46"/>
      <c r="Q33" s="47">
        <f t="shared" si="0"/>
        <v>0</v>
      </c>
      <c r="R33" s="41" t="s">
        <v>189</v>
      </c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</row>
    <row r="34" spans="1:68" s="45" customFormat="1" ht="12.75" customHeight="1" x14ac:dyDescent="0.2">
      <c r="A34" s="54" t="s">
        <v>64</v>
      </c>
      <c r="B34" s="57" t="s">
        <v>130</v>
      </c>
      <c r="C34" s="54" t="s">
        <v>97</v>
      </c>
      <c r="D34" s="59">
        <v>1465000</v>
      </c>
      <c r="E34" s="61">
        <v>300000</v>
      </c>
      <c r="F34" s="57" t="s">
        <v>165</v>
      </c>
      <c r="G34" s="65" t="s">
        <v>148</v>
      </c>
      <c r="H34" s="57" t="s">
        <v>170</v>
      </c>
      <c r="I34" s="65" t="s">
        <v>148</v>
      </c>
      <c r="J34" s="46"/>
      <c r="K34" s="46"/>
      <c r="L34" s="46"/>
      <c r="M34" s="46"/>
      <c r="N34" s="46"/>
      <c r="O34" s="46"/>
      <c r="P34" s="46"/>
      <c r="Q34" s="47">
        <f t="shared" si="0"/>
        <v>0</v>
      </c>
      <c r="R34" s="41" t="s">
        <v>189</v>
      </c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</row>
    <row r="35" spans="1:68" s="45" customFormat="1" ht="12" x14ac:dyDescent="0.2">
      <c r="A35" s="55" t="s">
        <v>65</v>
      </c>
      <c r="B35" s="58" t="s">
        <v>131</v>
      </c>
      <c r="C35" s="54" t="s">
        <v>98</v>
      </c>
      <c r="D35" s="60" t="s">
        <v>145</v>
      </c>
      <c r="E35" s="61">
        <v>1500000</v>
      </c>
      <c r="F35" s="57" t="s">
        <v>166</v>
      </c>
      <c r="G35" s="66" t="s">
        <v>148</v>
      </c>
      <c r="H35" s="57" t="s">
        <v>177</v>
      </c>
      <c r="I35" s="66" t="s">
        <v>148</v>
      </c>
      <c r="J35" s="46"/>
      <c r="K35" s="46"/>
      <c r="L35" s="46"/>
      <c r="M35" s="46"/>
      <c r="N35" s="46"/>
      <c r="O35" s="46"/>
      <c r="P35" s="46"/>
      <c r="Q35" s="47">
        <f t="shared" si="0"/>
        <v>0</v>
      </c>
      <c r="R35" s="41" t="s">
        <v>189</v>
      </c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</row>
    <row r="36" spans="1:68" s="45" customFormat="1" ht="12.75" customHeight="1" x14ac:dyDescent="0.2">
      <c r="A36" s="54" t="s">
        <v>66</v>
      </c>
      <c r="B36" s="20" t="s">
        <v>132</v>
      </c>
      <c r="C36" s="54" t="s">
        <v>99</v>
      </c>
      <c r="D36" s="59">
        <v>480000</v>
      </c>
      <c r="E36" s="61">
        <v>95000</v>
      </c>
      <c r="F36" s="57" t="s">
        <v>167</v>
      </c>
      <c r="G36" s="65" t="s">
        <v>148</v>
      </c>
      <c r="H36" s="57" t="s">
        <v>168</v>
      </c>
      <c r="I36" s="65" t="s">
        <v>148</v>
      </c>
      <c r="J36" s="46"/>
      <c r="K36" s="46"/>
      <c r="L36" s="46"/>
      <c r="M36" s="46"/>
      <c r="N36" s="46"/>
      <c r="O36" s="46"/>
      <c r="P36" s="46"/>
      <c r="Q36" s="47">
        <f t="shared" si="0"/>
        <v>0</v>
      </c>
      <c r="R36" s="41" t="s">
        <v>189</v>
      </c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</row>
    <row r="37" spans="1:68" s="45" customFormat="1" ht="12.75" customHeight="1" x14ac:dyDescent="0.2">
      <c r="A37" s="54" t="s">
        <v>67</v>
      </c>
      <c r="B37" s="57" t="s">
        <v>133</v>
      </c>
      <c r="C37" s="54" t="s">
        <v>100</v>
      </c>
      <c r="D37" s="59">
        <v>1590000</v>
      </c>
      <c r="E37" s="61">
        <v>450000</v>
      </c>
      <c r="F37" s="57" t="s">
        <v>168</v>
      </c>
      <c r="G37" s="65" t="s">
        <v>148</v>
      </c>
      <c r="H37" s="57" t="s">
        <v>150</v>
      </c>
      <c r="I37" s="65" t="s">
        <v>149</v>
      </c>
      <c r="J37" s="46"/>
      <c r="K37" s="46"/>
      <c r="L37" s="46"/>
      <c r="M37" s="46"/>
      <c r="N37" s="46"/>
      <c r="O37" s="46"/>
      <c r="P37" s="46"/>
      <c r="Q37" s="47">
        <f t="shared" si="0"/>
        <v>0</v>
      </c>
      <c r="R37" s="41" t="s">
        <v>189</v>
      </c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</row>
    <row r="38" spans="1:68" s="45" customFormat="1" ht="12.75" customHeight="1" x14ac:dyDescent="0.2">
      <c r="A38" s="54" t="s">
        <v>68</v>
      </c>
      <c r="B38" s="58" t="s">
        <v>134</v>
      </c>
      <c r="C38" s="54" t="s">
        <v>101</v>
      </c>
      <c r="D38" s="60" t="s">
        <v>146</v>
      </c>
      <c r="E38" s="61">
        <v>1300000</v>
      </c>
      <c r="F38" s="57" t="s">
        <v>169</v>
      </c>
      <c r="G38" s="65" t="s">
        <v>148</v>
      </c>
      <c r="H38" s="57" t="s">
        <v>166</v>
      </c>
      <c r="I38" s="65" t="s">
        <v>148</v>
      </c>
      <c r="J38" s="46"/>
      <c r="K38" s="46"/>
      <c r="L38" s="46"/>
      <c r="M38" s="46"/>
      <c r="N38" s="46"/>
      <c r="O38" s="46"/>
      <c r="P38" s="46"/>
      <c r="Q38" s="47">
        <f t="shared" si="0"/>
        <v>0</v>
      </c>
      <c r="R38" s="41" t="s">
        <v>189</v>
      </c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</row>
    <row r="39" spans="1:68" s="45" customFormat="1" ht="12.75" customHeight="1" x14ac:dyDescent="0.2">
      <c r="A39" s="55" t="s">
        <v>69</v>
      </c>
      <c r="B39" s="57" t="s">
        <v>135</v>
      </c>
      <c r="C39" s="20" t="s">
        <v>102</v>
      </c>
      <c r="D39" s="59">
        <v>3067000</v>
      </c>
      <c r="E39" s="61">
        <v>1300000</v>
      </c>
      <c r="F39" s="57" t="s">
        <v>170</v>
      </c>
      <c r="G39" s="66" t="s">
        <v>148</v>
      </c>
      <c r="H39" s="57" t="s">
        <v>169</v>
      </c>
      <c r="I39" s="66" t="s">
        <v>148</v>
      </c>
      <c r="J39" s="46"/>
      <c r="K39" s="46"/>
      <c r="L39" s="46"/>
      <c r="M39" s="46"/>
      <c r="N39" s="46"/>
      <c r="O39" s="46"/>
      <c r="P39" s="46"/>
      <c r="Q39" s="47">
        <f t="shared" si="0"/>
        <v>0</v>
      </c>
      <c r="R39" s="41" t="s">
        <v>189</v>
      </c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</row>
    <row r="40" spans="1:68" s="45" customFormat="1" ht="12.75" customHeight="1" x14ac:dyDescent="0.2">
      <c r="A40" s="55" t="s">
        <v>70</v>
      </c>
      <c r="B40" s="57" t="s">
        <v>136</v>
      </c>
      <c r="C40" s="55" t="s">
        <v>103</v>
      </c>
      <c r="D40" s="59">
        <v>770000</v>
      </c>
      <c r="E40" s="61">
        <v>150000</v>
      </c>
      <c r="F40" s="57" t="s">
        <v>171</v>
      </c>
      <c r="G40" s="66" t="s">
        <v>149</v>
      </c>
      <c r="H40" s="57" t="s">
        <v>164</v>
      </c>
      <c r="I40" s="66" t="s">
        <v>149</v>
      </c>
      <c r="J40" s="46"/>
      <c r="K40" s="46"/>
      <c r="L40" s="46"/>
      <c r="M40" s="46"/>
      <c r="N40" s="46"/>
      <c r="O40" s="46"/>
      <c r="P40" s="46"/>
      <c r="Q40" s="47">
        <f t="shared" si="0"/>
        <v>0</v>
      </c>
      <c r="R40" s="41" t="s">
        <v>189</v>
      </c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</row>
    <row r="41" spans="1:68" s="45" customFormat="1" ht="12.75" customHeight="1" x14ac:dyDescent="0.2">
      <c r="A41" s="54" t="s">
        <v>71</v>
      </c>
      <c r="B41" s="57" t="s">
        <v>137</v>
      </c>
      <c r="C41" s="54" t="s">
        <v>104</v>
      </c>
      <c r="D41" s="59">
        <v>4100050</v>
      </c>
      <c r="E41" s="61">
        <v>2180000</v>
      </c>
      <c r="F41" s="57" t="s">
        <v>165</v>
      </c>
      <c r="G41" s="65" t="s">
        <v>148</v>
      </c>
      <c r="H41" s="57" t="s">
        <v>167</v>
      </c>
      <c r="I41" s="65" t="s">
        <v>148</v>
      </c>
      <c r="J41" s="46"/>
      <c r="K41" s="46"/>
      <c r="L41" s="46"/>
      <c r="M41" s="46"/>
      <c r="N41" s="46"/>
      <c r="O41" s="46"/>
      <c r="P41" s="46"/>
      <c r="Q41" s="47">
        <f t="shared" si="0"/>
        <v>0</v>
      </c>
      <c r="R41" s="41" t="s">
        <v>189</v>
      </c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</row>
    <row r="42" spans="1:68" s="45" customFormat="1" ht="12.75" customHeight="1" x14ac:dyDescent="0.2">
      <c r="A42" s="55" t="s">
        <v>72</v>
      </c>
      <c r="B42" s="57" t="s">
        <v>138</v>
      </c>
      <c r="C42" s="55" t="s">
        <v>105</v>
      </c>
      <c r="D42" s="59">
        <v>2000000</v>
      </c>
      <c r="E42" s="61">
        <v>500000</v>
      </c>
      <c r="F42" s="57" t="s">
        <v>165</v>
      </c>
      <c r="G42" s="66" t="s">
        <v>148</v>
      </c>
      <c r="H42" s="57" t="s">
        <v>176</v>
      </c>
      <c r="I42" s="66" t="s">
        <v>148</v>
      </c>
      <c r="J42" s="46"/>
      <c r="K42" s="46"/>
      <c r="L42" s="46"/>
      <c r="M42" s="46"/>
      <c r="N42" s="46"/>
      <c r="O42" s="46"/>
      <c r="P42" s="46"/>
      <c r="Q42" s="47">
        <f t="shared" si="0"/>
        <v>0</v>
      </c>
      <c r="R42" s="41" t="s">
        <v>189</v>
      </c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</row>
    <row r="43" spans="1:68" s="45" customFormat="1" ht="12" x14ac:dyDescent="0.2">
      <c r="A43" s="55" t="s">
        <v>73</v>
      </c>
      <c r="B43" s="57" t="s">
        <v>139</v>
      </c>
      <c r="C43" s="55" t="s">
        <v>106</v>
      </c>
      <c r="D43" s="59">
        <v>8500000</v>
      </c>
      <c r="E43" s="61">
        <v>1500000</v>
      </c>
      <c r="F43" s="57" t="s">
        <v>160</v>
      </c>
      <c r="G43" s="66" t="s">
        <v>149</v>
      </c>
      <c r="H43" s="57" t="s">
        <v>172</v>
      </c>
      <c r="I43" s="66" t="s">
        <v>149</v>
      </c>
      <c r="J43" s="46"/>
      <c r="K43" s="46"/>
      <c r="L43" s="46"/>
      <c r="M43" s="46"/>
      <c r="N43" s="46"/>
      <c r="O43" s="46"/>
      <c r="P43" s="46"/>
      <c r="Q43" s="47">
        <f t="shared" si="0"/>
        <v>0</v>
      </c>
      <c r="R43" s="41" t="s">
        <v>189</v>
      </c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</row>
    <row r="44" spans="1:68" s="45" customFormat="1" ht="12.75" customHeight="1" x14ac:dyDescent="0.2">
      <c r="A44" s="55" t="s">
        <v>74</v>
      </c>
      <c r="B44" s="57" t="s">
        <v>140</v>
      </c>
      <c r="C44" s="55" t="s">
        <v>107</v>
      </c>
      <c r="D44" s="59">
        <v>361250</v>
      </c>
      <c r="E44" s="61">
        <v>150000</v>
      </c>
      <c r="F44" s="57" t="s">
        <v>159</v>
      </c>
      <c r="G44" s="66" t="s">
        <v>149</v>
      </c>
      <c r="H44" s="57" t="s">
        <v>156</v>
      </c>
      <c r="I44" s="66" t="s">
        <v>149</v>
      </c>
      <c r="J44" s="46"/>
      <c r="K44" s="46"/>
      <c r="L44" s="46"/>
      <c r="M44" s="46"/>
      <c r="N44" s="46"/>
      <c r="O44" s="46"/>
      <c r="P44" s="46"/>
      <c r="Q44" s="47">
        <f t="shared" si="0"/>
        <v>0</v>
      </c>
      <c r="R44" s="41" t="s">
        <v>189</v>
      </c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</row>
    <row r="45" spans="1:68" s="45" customFormat="1" ht="12.75" customHeight="1" x14ac:dyDescent="0.2">
      <c r="A45" s="55" t="s">
        <v>75</v>
      </c>
      <c r="B45" s="57" t="s">
        <v>141</v>
      </c>
      <c r="C45" s="55" t="s">
        <v>108</v>
      </c>
      <c r="D45" s="59">
        <v>23000000</v>
      </c>
      <c r="E45" s="61">
        <v>4000000</v>
      </c>
      <c r="F45" s="57" t="s">
        <v>152</v>
      </c>
      <c r="G45" s="66" t="s">
        <v>148</v>
      </c>
      <c r="H45" s="57" t="s">
        <v>178</v>
      </c>
      <c r="I45" s="66" t="s">
        <v>148</v>
      </c>
      <c r="J45" s="46"/>
      <c r="K45" s="46"/>
      <c r="L45" s="46"/>
      <c r="M45" s="46"/>
      <c r="N45" s="46"/>
      <c r="O45" s="46"/>
      <c r="P45" s="46"/>
      <c r="Q45" s="47">
        <f t="shared" si="0"/>
        <v>0</v>
      </c>
      <c r="R45" s="41" t="s">
        <v>189</v>
      </c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</row>
    <row r="46" spans="1:68" s="45" customFormat="1" ht="12.75" customHeight="1" x14ac:dyDescent="0.2">
      <c r="A46" s="54" t="s">
        <v>76</v>
      </c>
      <c r="B46" s="57" t="s">
        <v>128</v>
      </c>
      <c r="C46" s="54" t="s">
        <v>109</v>
      </c>
      <c r="D46" s="59">
        <v>1815000</v>
      </c>
      <c r="E46" s="61">
        <v>635000</v>
      </c>
      <c r="F46" s="57" t="s">
        <v>172</v>
      </c>
      <c r="G46" s="65" t="s">
        <v>148</v>
      </c>
      <c r="H46" s="57" t="s">
        <v>152</v>
      </c>
      <c r="I46" s="65" t="s">
        <v>148</v>
      </c>
      <c r="J46" s="46"/>
      <c r="K46" s="46"/>
      <c r="L46" s="46"/>
      <c r="M46" s="46"/>
      <c r="N46" s="46"/>
      <c r="O46" s="46"/>
      <c r="P46" s="46"/>
      <c r="Q46" s="47">
        <f t="shared" si="0"/>
        <v>0</v>
      </c>
      <c r="R46" s="41" t="s">
        <v>189</v>
      </c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</row>
    <row r="47" spans="1:68" s="45" customFormat="1" ht="12.75" customHeight="1" x14ac:dyDescent="0.2">
      <c r="A47" s="54" t="s">
        <v>77</v>
      </c>
      <c r="B47" s="57" t="s">
        <v>142</v>
      </c>
      <c r="C47" s="54" t="s">
        <v>110</v>
      </c>
      <c r="D47" s="59">
        <v>35637070</v>
      </c>
      <c r="E47" s="61">
        <v>7900000</v>
      </c>
      <c r="F47" s="57" t="s">
        <v>173</v>
      </c>
      <c r="G47" s="65" t="s">
        <v>148</v>
      </c>
      <c r="H47" s="57" t="s">
        <v>155</v>
      </c>
      <c r="I47" s="65" t="s">
        <v>148</v>
      </c>
      <c r="J47" s="46"/>
      <c r="K47" s="46"/>
      <c r="L47" s="46"/>
      <c r="M47" s="46"/>
      <c r="N47" s="46"/>
      <c r="O47" s="46"/>
      <c r="P47" s="46"/>
      <c r="Q47" s="47">
        <f t="shared" si="0"/>
        <v>0</v>
      </c>
      <c r="R47" s="41" t="s">
        <v>189</v>
      </c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</row>
    <row r="48" spans="1:68" s="45" customFormat="1" ht="12.75" customHeight="1" x14ac:dyDescent="0.2">
      <c r="A48" s="55" t="s">
        <v>78</v>
      </c>
      <c r="B48" s="57" t="s">
        <v>143</v>
      </c>
      <c r="C48" s="54" t="s">
        <v>111</v>
      </c>
      <c r="D48" s="59">
        <v>51973120</v>
      </c>
      <c r="E48" s="61">
        <v>3000000</v>
      </c>
      <c r="F48" s="57" t="s">
        <v>153</v>
      </c>
      <c r="G48" s="66" t="s">
        <v>148</v>
      </c>
      <c r="H48" s="57" t="s">
        <v>179</v>
      </c>
      <c r="I48" s="66" t="s">
        <v>148</v>
      </c>
      <c r="J48" s="46"/>
      <c r="K48" s="46"/>
      <c r="L48" s="46"/>
      <c r="M48" s="46"/>
      <c r="N48" s="46"/>
      <c r="O48" s="46"/>
      <c r="P48" s="46"/>
      <c r="Q48" s="47">
        <f t="shared" si="0"/>
        <v>0</v>
      </c>
      <c r="R48" s="41" t="s">
        <v>189</v>
      </c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</row>
    <row r="49" spans="1:68" s="45" customFormat="1" ht="12.75" customHeight="1" x14ac:dyDescent="0.2">
      <c r="A49" s="55" t="s">
        <v>79</v>
      </c>
      <c r="B49" s="57" t="s">
        <v>144</v>
      </c>
      <c r="C49" s="54" t="s">
        <v>112</v>
      </c>
      <c r="D49" s="59">
        <v>693895</v>
      </c>
      <c r="E49" s="61">
        <v>200000</v>
      </c>
      <c r="F49" s="57" t="s">
        <v>155</v>
      </c>
      <c r="G49" s="66" t="s">
        <v>148</v>
      </c>
      <c r="H49" s="57" t="s">
        <v>173</v>
      </c>
      <c r="I49" s="66" t="s">
        <v>149</v>
      </c>
      <c r="J49" s="46"/>
      <c r="K49" s="46"/>
      <c r="L49" s="46"/>
      <c r="M49" s="46"/>
      <c r="N49" s="46"/>
      <c r="O49" s="46"/>
      <c r="P49" s="46"/>
      <c r="Q49" s="47">
        <f t="shared" si="0"/>
        <v>0</v>
      </c>
      <c r="R49" s="41" t="s">
        <v>189</v>
      </c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</row>
    <row r="50" spans="1:68" ht="12" x14ac:dyDescent="0.3">
      <c r="D50" s="51">
        <f>SUM(D17:D49)</f>
        <v>264050067</v>
      </c>
      <c r="E50" s="51">
        <f>SUM(E17:E49)</f>
        <v>45523300</v>
      </c>
      <c r="F50" s="48"/>
    </row>
    <row r="51" spans="1:68" ht="12" x14ac:dyDescent="0.3">
      <c r="E51" s="48"/>
      <c r="F51" s="48"/>
      <c r="G51" s="48"/>
      <c r="H51" s="48"/>
    </row>
  </sheetData>
  <mergeCells count="15">
    <mergeCell ref="O14:O15"/>
    <mergeCell ref="P14:P15"/>
    <mergeCell ref="Q14:Q15"/>
    <mergeCell ref="H14:I15"/>
    <mergeCell ref="J14:J15"/>
    <mergeCell ref="K14:K15"/>
    <mergeCell ref="L14:L15"/>
    <mergeCell ref="M14:M15"/>
    <mergeCell ref="N14:N15"/>
    <mergeCell ref="A14:A16"/>
    <mergeCell ref="B14:B16"/>
    <mergeCell ref="C14:C16"/>
    <mergeCell ref="D14:D16"/>
    <mergeCell ref="E14:E16"/>
    <mergeCell ref="F14:G15"/>
  </mergeCells>
  <dataValidations count="4">
    <dataValidation type="whole" operator="lessThanOrEqual" allowBlank="1" showInputMessage="1" showErrorMessage="1" error="Max. 10 bodů" sqref="N17:O49" xr:uid="{CB659783-A85A-4C18-B810-7CC3638B9973}">
      <formula1>10</formula1>
    </dataValidation>
    <dataValidation type="whole" operator="lessThanOrEqual" allowBlank="1" showInputMessage="1" showErrorMessage="1" error="Max. 5 bodů" sqref="M17:M49 P17:P49" xr:uid="{E628059A-64FB-440D-A19F-D2026CEA4D3F}">
      <formula1>5</formula1>
    </dataValidation>
    <dataValidation type="whole" operator="lessThanOrEqual" allowBlank="1" showInputMessage="1" showErrorMessage="1" error="Max. 15 bodů" sqref="K17:L49" xr:uid="{C98D7E4A-C98C-435A-8D3A-C2D65E94F69C}">
      <formula1>15</formula1>
    </dataValidation>
    <dataValidation type="whole" operator="lessThanOrEqual" allowBlank="1" showInputMessage="1" showErrorMessage="1" error="Max. 40 bodů" sqref="J17:J49" xr:uid="{4930E2D2-12DE-40F9-ADDE-02D71C8F9690}">
      <formula1>40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4BCF1-8AE7-416B-9FD9-B171F9F27437}">
  <dimension ref="A1:BP51"/>
  <sheetViews>
    <sheetView zoomScale="80" zoomScaleNormal="80" workbookViewId="0"/>
  </sheetViews>
  <sheetFormatPr defaultColWidth="9.109375" defaultRowHeight="14.4" x14ac:dyDescent="0.3"/>
  <cols>
    <col min="1" max="1" width="11.6640625" style="41" customWidth="1"/>
    <col min="2" max="2" width="30" style="41" bestFit="1" customWidth="1"/>
    <col min="3" max="3" width="43.6640625" style="41" customWidth="1"/>
    <col min="4" max="4" width="15.5546875" style="41" customWidth="1"/>
    <col min="5" max="5" width="15" style="41" customWidth="1"/>
    <col min="6" max="6" width="15.6640625" style="41" customWidth="1"/>
    <col min="7" max="7" width="5.6640625" style="42" customWidth="1"/>
    <col min="8" max="8" width="15.6640625" style="42" customWidth="1"/>
    <col min="9" max="9" width="5.6640625" style="41" customWidth="1"/>
    <col min="10" max="10" width="9.6640625" style="41" customWidth="1"/>
    <col min="11" max="17" width="9.33203125" style="41" customWidth="1"/>
    <col min="18" max="16384" width="9.109375" style="41"/>
  </cols>
  <sheetData>
    <row r="1" spans="1:17" ht="38.25" customHeight="1" x14ac:dyDescent="0.3">
      <c r="A1" s="40" t="s">
        <v>43</v>
      </c>
    </row>
    <row r="2" spans="1:17" ht="12.6" x14ac:dyDescent="0.3">
      <c r="A2" s="43" t="s">
        <v>44</v>
      </c>
      <c r="D2" s="43" t="s">
        <v>21</v>
      </c>
    </row>
    <row r="3" spans="1:17" ht="12.6" x14ac:dyDescent="0.3">
      <c r="A3" s="43" t="s">
        <v>41</v>
      </c>
      <c r="D3" s="41" t="s">
        <v>31</v>
      </c>
    </row>
    <row r="4" spans="1:17" ht="12.6" x14ac:dyDescent="0.3">
      <c r="A4" s="43" t="s">
        <v>45</v>
      </c>
      <c r="D4" s="41" t="s">
        <v>30</v>
      </c>
    </row>
    <row r="5" spans="1:17" ht="12.6" x14ac:dyDescent="0.3">
      <c r="A5" s="43" t="s">
        <v>40</v>
      </c>
      <c r="D5" s="41" t="s">
        <v>32</v>
      </c>
    </row>
    <row r="6" spans="1:17" ht="12.6" x14ac:dyDescent="0.3">
      <c r="A6" s="43" t="s">
        <v>46</v>
      </c>
    </row>
    <row r="7" spans="1:17" ht="12.6" x14ac:dyDescent="0.3">
      <c r="A7" s="50" t="s">
        <v>42</v>
      </c>
      <c r="D7" s="43" t="s">
        <v>22</v>
      </c>
    </row>
    <row r="8" spans="1:17" ht="12" x14ac:dyDescent="0.3">
      <c r="D8" s="41" t="s">
        <v>33</v>
      </c>
    </row>
    <row r="9" spans="1:17" ht="12" x14ac:dyDescent="0.3">
      <c r="D9" s="41" t="s">
        <v>34</v>
      </c>
    </row>
    <row r="10" spans="1:17" ht="12" x14ac:dyDescent="0.3">
      <c r="D10" s="41" t="s">
        <v>35</v>
      </c>
    </row>
    <row r="11" spans="1:17" ht="12" x14ac:dyDescent="0.3">
      <c r="D11" s="41" t="s">
        <v>36</v>
      </c>
    </row>
    <row r="12" spans="1:17" ht="12" x14ac:dyDescent="0.3">
      <c r="D12" s="41" t="s">
        <v>37</v>
      </c>
    </row>
    <row r="13" spans="1:17" ht="12.6" x14ac:dyDescent="0.3">
      <c r="A13" s="43"/>
    </row>
    <row r="14" spans="1:17" ht="26.4" customHeight="1" x14ac:dyDescent="0.3">
      <c r="A14" s="30" t="s">
        <v>0</v>
      </c>
      <c r="B14" s="30" t="s">
        <v>1</v>
      </c>
      <c r="C14" s="30" t="s">
        <v>16</v>
      </c>
      <c r="D14" s="30" t="s">
        <v>13</v>
      </c>
      <c r="E14" s="33" t="s">
        <v>2</v>
      </c>
      <c r="F14" s="30" t="s">
        <v>28</v>
      </c>
      <c r="G14" s="30"/>
      <c r="H14" s="30" t="s">
        <v>29</v>
      </c>
      <c r="I14" s="30"/>
      <c r="J14" s="30" t="s">
        <v>38</v>
      </c>
      <c r="K14" s="30" t="s">
        <v>14</v>
      </c>
      <c r="L14" s="30" t="s">
        <v>15</v>
      </c>
      <c r="M14" s="30" t="s">
        <v>26</v>
      </c>
      <c r="N14" s="30" t="s">
        <v>27</v>
      </c>
      <c r="O14" s="30" t="s">
        <v>39</v>
      </c>
      <c r="P14" s="30" t="s">
        <v>3</v>
      </c>
      <c r="Q14" s="30" t="s">
        <v>4</v>
      </c>
    </row>
    <row r="15" spans="1:17" ht="59.4" customHeight="1" x14ac:dyDescent="0.3">
      <c r="A15" s="32"/>
      <c r="B15" s="32"/>
      <c r="C15" s="32"/>
      <c r="D15" s="32"/>
      <c r="E15" s="34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</row>
    <row r="16" spans="1:17" ht="28.95" customHeight="1" x14ac:dyDescent="0.3">
      <c r="A16" s="31"/>
      <c r="B16" s="31"/>
      <c r="C16" s="31"/>
      <c r="D16" s="31"/>
      <c r="E16" s="35"/>
      <c r="F16" s="44" t="s">
        <v>23</v>
      </c>
      <c r="G16" s="49" t="s">
        <v>24</v>
      </c>
      <c r="H16" s="49" t="s">
        <v>23</v>
      </c>
      <c r="I16" s="49" t="s">
        <v>24</v>
      </c>
      <c r="J16" s="49" t="s">
        <v>25</v>
      </c>
      <c r="K16" s="49" t="s">
        <v>18</v>
      </c>
      <c r="L16" s="49" t="s">
        <v>18</v>
      </c>
      <c r="M16" s="49" t="s">
        <v>19</v>
      </c>
      <c r="N16" s="49" t="s">
        <v>20</v>
      </c>
      <c r="O16" s="49" t="s">
        <v>20</v>
      </c>
      <c r="P16" s="49" t="s">
        <v>19</v>
      </c>
      <c r="Q16" s="49"/>
    </row>
    <row r="17" spans="1:68" s="45" customFormat="1" ht="12.75" customHeight="1" x14ac:dyDescent="0.2">
      <c r="A17" s="54" t="s">
        <v>47</v>
      </c>
      <c r="B17" s="56" t="s">
        <v>113</v>
      </c>
      <c r="C17" s="18" t="s">
        <v>80</v>
      </c>
      <c r="D17" s="59">
        <v>3636900</v>
      </c>
      <c r="E17" s="61">
        <v>400000</v>
      </c>
      <c r="F17" s="56" t="s">
        <v>150</v>
      </c>
      <c r="G17" s="65" t="s">
        <v>148</v>
      </c>
      <c r="H17" s="56" t="s">
        <v>156</v>
      </c>
      <c r="I17" s="65" t="s">
        <v>148</v>
      </c>
      <c r="J17" s="46">
        <v>29</v>
      </c>
      <c r="K17" s="46">
        <v>12</v>
      </c>
      <c r="L17" s="46">
        <v>11</v>
      </c>
      <c r="M17" s="46">
        <v>5</v>
      </c>
      <c r="N17" s="46">
        <v>8</v>
      </c>
      <c r="O17" s="46">
        <v>6</v>
      </c>
      <c r="P17" s="46">
        <v>4</v>
      </c>
      <c r="Q17" s="47">
        <f>SUM(J17:P17)</f>
        <v>75</v>
      </c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</row>
    <row r="18" spans="1:68" s="45" customFormat="1" ht="12.75" customHeight="1" x14ac:dyDescent="0.2">
      <c r="A18" s="55" t="s">
        <v>48</v>
      </c>
      <c r="B18" s="56" t="s">
        <v>114</v>
      </c>
      <c r="C18" s="19" t="s">
        <v>81</v>
      </c>
      <c r="D18" s="59">
        <v>3230500</v>
      </c>
      <c r="E18" s="61">
        <v>600000</v>
      </c>
      <c r="F18" s="56" t="s">
        <v>151</v>
      </c>
      <c r="G18" s="66" t="s">
        <v>148</v>
      </c>
      <c r="H18" s="56" t="s">
        <v>161</v>
      </c>
      <c r="I18" s="66" t="s">
        <v>148</v>
      </c>
      <c r="J18" s="46">
        <v>31</v>
      </c>
      <c r="K18" s="46">
        <v>14</v>
      </c>
      <c r="L18" s="46">
        <v>12</v>
      </c>
      <c r="M18" s="46">
        <v>5</v>
      </c>
      <c r="N18" s="46">
        <v>8</v>
      </c>
      <c r="O18" s="46">
        <v>7</v>
      </c>
      <c r="P18" s="46">
        <v>5</v>
      </c>
      <c r="Q18" s="47">
        <f t="shared" ref="Q18:Q49" si="0">SUM(J18:P18)</f>
        <v>82</v>
      </c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</row>
    <row r="19" spans="1:68" s="45" customFormat="1" ht="12.75" customHeight="1" x14ac:dyDescent="0.2">
      <c r="A19" s="55" t="s">
        <v>49</v>
      </c>
      <c r="B19" s="56" t="s">
        <v>115</v>
      </c>
      <c r="C19" s="19" t="s">
        <v>82</v>
      </c>
      <c r="D19" s="59">
        <v>7116710</v>
      </c>
      <c r="E19" s="61">
        <v>800000</v>
      </c>
      <c r="F19" s="56" t="s">
        <v>152</v>
      </c>
      <c r="G19" s="66" t="s">
        <v>148</v>
      </c>
      <c r="H19" s="56" t="s">
        <v>167</v>
      </c>
      <c r="I19" s="66" t="s">
        <v>149</v>
      </c>
      <c r="J19" s="46">
        <v>18</v>
      </c>
      <c r="K19" s="46">
        <v>11</v>
      </c>
      <c r="L19" s="46">
        <v>9</v>
      </c>
      <c r="M19" s="46">
        <v>5</v>
      </c>
      <c r="N19" s="46">
        <v>7</v>
      </c>
      <c r="O19" s="46">
        <v>5</v>
      </c>
      <c r="P19" s="46">
        <v>4</v>
      </c>
      <c r="Q19" s="47">
        <f t="shared" si="0"/>
        <v>59</v>
      </c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</row>
    <row r="20" spans="1:68" s="45" customFormat="1" ht="12.75" customHeight="1" x14ac:dyDescent="0.2">
      <c r="A20" s="54" t="s">
        <v>50</v>
      </c>
      <c r="B20" s="57" t="s">
        <v>116</v>
      </c>
      <c r="C20" s="54" t="s">
        <v>83</v>
      </c>
      <c r="D20" s="59">
        <v>17320405</v>
      </c>
      <c r="E20" s="61">
        <v>2200000</v>
      </c>
      <c r="F20" s="57" t="s">
        <v>153</v>
      </c>
      <c r="G20" s="65" t="s">
        <v>148</v>
      </c>
      <c r="H20" s="57" t="s">
        <v>172</v>
      </c>
      <c r="I20" s="65" t="s">
        <v>148</v>
      </c>
      <c r="J20" s="46">
        <v>40</v>
      </c>
      <c r="K20" s="46">
        <v>14</v>
      </c>
      <c r="L20" s="46">
        <v>14</v>
      </c>
      <c r="M20" s="46">
        <v>5</v>
      </c>
      <c r="N20" s="46">
        <v>9</v>
      </c>
      <c r="O20" s="46">
        <v>10</v>
      </c>
      <c r="P20" s="46">
        <v>5</v>
      </c>
      <c r="Q20" s="47">
        <f t="shared" si="0"/>
        <v>97</v>
      </c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</row>
    <row r="21" spans="1:68" s="45" customFormat="1" ht="12.75" customHeight="1" x14ac:dyDescent="0.2">
      <c r="A21" s="54" t="s">
        <v>51</v>
      </c>
      <c r="B21" s="57" t="s">
        <v>117</v>
      </c>
      <c r="C21" s="54" t="s">
        <v>84</v>
      </c>
      <c r="D21" s="59">
        <v>1220000</v>
      </c>
      <c r="E21" s="61">
        <v>486900</v>
      </c>
      <c r="F21" s="57" t="s">
        <v>154</v>
      </c>
      <c r="G21" s="65" t="s">
        <v>148</v>
      </c>
      <c r="H21" s="57" t="s">
        <v>174</v>
      </c>
      <c r="I21" s="65" t="s">
        <v>148</v>
      </c>
      <c r="J21" s="46">
        <v>15</v>
      </c>
      <c r="K21" s="46">
        <v>9</v>
      </c>
      <c r="L21" s="46">
        <v>8</v>
      </c>
      <c r="M21" s="46">
        <v>4</v>
      </c>
      <c r="N21" s="46">
        <v>4</v>
      </c>
      <c r="O21" s="46">
        <v>4</v>
      </c>
      <c r="P21" s="46">
        <v>2</v>
      </c>
      <c r="Q21" s="47">
        <f t="shared" si="0"/>
        <v>46</v>
      </c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</row>
    <row r="22" spans="1:68" s="45" customFormat="1" ht="12" x14ac:dyDescent="0.2">
      <c r="A22" s="55" t="s">
        <v>52</v>
      </c>
      <c r="B22" s="57" t="s">
        <v>118</v>
      </c>
      <c r="C22" s="55" t="s">
        <v>85</v>
      </c>
      <c r="D22" s="59">
        <v>10655300</v>
      </c>
      <c r="E22" s="61">
        <v>1200000</v>
      </c>
      <c r="F22" s="57" t="s">
        <v>155</v>
      </c>
      <c r="G22" s="66" t="s">
        <v>148</v>
      </c>
      <c r="H22" s="57" t="s">
        <v>160</v>
      </c>
      <c r="I22" s="66" t="s">
        <v>148</v>
      </c>
      <c r="J22" s="46">
        <v>33</v>
      </c>
      <c r="K22" s="46">
        <v>13</v>
      </c>
      <c r="L22" s="46">
        <v>13</v>
      </c>
      <c r="M22" s="46">
        <v>5</v>
      </c>
      <c r="N22" s="46">
        <v>8</v>
      </c>
      <c r="O22" s="46">
        <v>8</v>
      </c>
      <c r="P22" s="46">
        <v>4</v>
      </c>
      <c r="Q22" s="47">
        <f t="shared" si="0"/>
        <v>84</v>
      </c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</row>
    <row r="23" spans="1:68" s="45" customFormat="1" ht="12.75" customHeight="1" x14ac:dyDescent="0.2">
      <c r="A23" s="55" t="s">
        <v>53</v>
      </c>
      <c r="B23" s="57" t="s">
        <v>119</v>
      </c>
      <c r="C23" s="55" t="s">
        <v>86</v>
      </c>
      <c r="D23" s="59">
        <v>37474300</v>
      </c>
      <c r="E23" s="61">
        <v>3000000</v>
      </c>
      <c r="F23" s="57" t="s">
        <v>156</v>
      </c>
      <c r="G23" s="66" t="s">
        <v>148</v>
      </c>
      <c r="H23" s="57" t="s">
        <v>162</v>
      </c>
      <c r="I23" s="66" t="s">
        <v>148</v>
      </c>
      <c r="J23" s="46">
        <v>37</v>
      </c>
      <c r="K23" s="46">
        <v>13</v>
      </c>
      <c r="L23" s="46">
        <v>13</v>
      </c>
      <c r="M23" s="46">
        <v>5</v>
      </c>
      <c r="N23" s="46">
        <v>9</v>
      </c>
      <c r="O23" s="46">
        <v>9</v>
      </c>
      <c r="P23" s="46">
        <v>5</v>
      </c>
      <c r="Q23" s="47">
        <f t="shared" si="0"/>
        <v>91</v>
      </c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</row>
    <row r="24" spans="1:68" s="45" customFormat="1" ht="12.75" customHeight="1" x14ac:dyDescent="0.2">
      <c r="A24" s="54" t="s">
        <v>54</v>
      </c>
      <c r="B24" s="57" t="s">
        <v>120</v>
      </c>
      <c r="C24" s="54" t="s">
        <v>87</v>
      </c>
      <c r="D24" s="59">
        <v>1566142</v>
      </c>
      <c r="E24" s="61">
        <v>500000</v>
      </c>
      <c r="F24" s="57" t="s">
        <v>157</v>
      </c>
      <c r="G24" s="65" t="s">
        <v>148</v>
      </c>
      <c r="H24" s="57" t="s">
        <v>159</v>
      </c>
      <c r="I24" s="65" t="s">
        <v>148</v>
      </c>
      <c r="J24" s="46">
        <v>25</v>
      </c>
      <c r="K24" s="46">
        <v>11</v>
      </c>
      <c r="L24" s="46">
        <v>10</v>
      </c>
      <c r="M24" s="46">
        <v>5</v>
      </c>
      <c r="N24" s="46">
        <v>7</v>
      </c>
      <c r="O24" s="46">
        <v>6</v>
      </c>
      <c r="P24" s="46">
        <v>4</v>
      </c>
      <c r="Q24" s="47">
        <f t="shared" si="0"/>
        <v>68</v>
      </c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</row>
    <row r="25" spans="1:68" s="45" customFormat="1" ht="13.5" customHeight="1" x14ac:dyDescent="0.2">
      <c r="A25" s="55" t="s">
        <v>55</v>
      </c>
      <c r="B25" s="57" t="s">
        <v>121</v>
      </c>
      <c r="C25" s="55" t="s">
        <v>88</v>
      </c>
      <c r="D25" s="59">
        <v>868800</v>
      </c>
      <c r="E25" s="61">
        <v>200000</v>
      </c>
      <c r="F25" s="57" t="s">
        <v>158</v>
      </c>
      <c r="G25" s="66" t="s">
        <v>148</v>
      </c>
      <c r="H25" s="57" t="s">
        <v>175</v>
      </c>
      <c r="I25" s="66" t="s">
        <v>148</v>
      </c>
      <c r="J25" s="46">
        <v>32</v>
      </c>
      <c r="K25" s="46">
        <v>12</v>
      </c>
      <c r="L25" s="46">
        <v>12</v>
      </c>
      <c r="M25" s="46">
        <v>5</v>
      </c>
      <c r="N25" s="46">
        <v>7</v>
      </c>
      <c r="O25" s="46">
        <v>8</v>
      </c>
      <c r="P25" s="46">
        <v>4</v>
      </c>
      <c r="Q25" s="47">
        <f t="shared" si="0"/>
        <v>80</v>
      </c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</row>
    <row r="26" spans="1:68" s="45" customFormat="1" ht="12.75" customHeight="1" x14ac:dyDescent="0.2">
      <c r="A26" s="54" t="s">
        <v>56</v>
      </c>
      <c r="B26" s="57" t="s">
        <v>122</v>
      </c>
      <c r="C26" s="54" t="s">
        <v>89</v>
      </c>
      <c r="D26" s="59">
        <v>3555000</v>
      </c>
      <c r="E26" s="61">
        <v>1000000</v>
      </c>
      <c r="F26" s="57" t="s">
        <v>159</v>
      </c>
      <c r="G26" s="65" t="s">
        <v>148</v>
      </c>
      <c r="H26" s="57" t="s">
        <v>173</v>
      </c>
      <c r="I26" s="65" t="s">
        <v>148</v>
      </c>
      <c r="J26" s="46">
        <v>26</v>
      </c>
      <c r="K26" s="46">
        <v>12</v>
      </c>
      <c r="L26" s="46">
        <v>10</v>
      </c>
      <c r="M26" s="46">
        <v>5</v>
      </c>
      <c r="N26" s="46">
        <v>8</v>
      </c>
      <c r="O26" s="46">
        <v>7</v>
      </c>
      <c r="P26" s="46">
        <v>4</v>
      </c>
      <c r="Q26" s="47">
        <f t="shared" si="0"/>
        <v>72</v>
      </c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</row>
    <row r="27" spans="1:68" s="45" customFormat="1" ht="12.75" customHeight="1" x14ac:dyDescent="0.2">
      <c r="A27" s="55" t="s">
        <v>57</v>
      </c>
      <c r="B27" s="57" t="s">
        <v>123</v>
      </c>
      <c r="C27" s="55" t="s">
        <v>90</v>
      </c>
      <c r="D27" s="59">
        <v>4769000</v>
      </c>
      <c r="E27" s="61">
        <v>2861400</v>
      </c>
      <c r="F27" s="57" t="s">
        <v>150</v>
      </c>
      <c r="G27" s="66" t="s">
        <v>180</v>
      </c>
      <c r="H27" s="57" t="s">
        <v>154</v>
      </c>
      <c r="I27" s="66" t="s">
        <v>149</v>
      </c>
      <c r="J27" s="46">
        <v>20</v>
      </c>
      <c r="K27" s="46">
        <v>10</v>
      </c>
      <c r="L27" s="46">
        <v>9</v>
      </c>
      <c r="M27" s="46">
        <v>4</v>
      </c>
      <c r="N27" s="46">
        <v>6</v>
      </c>
      <c r="O27" s="46">
        <v>5</v>
      </c>
      <c r="P27" s="46">
        <v>3</v>
      </c>
      <c r="Q27" s="47">
        <f t="shared" si="0"/>
        <v>57</v>
      </c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</row>
    <row r="28" spans="1:68" s="45" customFormat="1" ht="12.75" customHeight="1" x14ac:dyDescent="0.2">
      <c r="A28" s="55" t="s">
        <v>58</v>
      </c>
      <c r="B28" s="57" t="s">
        <v>124</v>
      </c>
      <c r="C28" s="20" t="s">
        <v>91</v>
      </c>
      <c r="D28" s="59">
        <v>23568400</v>
      </c>
      <c r="E28" s="61">
        <v>3500000</v>
      </c>
      <c r="F28" s="57" t="s">
        <v>160</v>
      </c>
      <c r="G28" s="66" t="s">
        <v>148</v>
      </c>
      <c r="H28" s="57" t="s">
        <v>171</v>
      </c>
      <c r="I28" s="66" t="s">
        <v>148</v>
      </c>
      <c r="J28" s="46">
        <v>40</v>
      </c>
      <c r="K28" s="46">
        <v>14</v>
      </c>
      <c r="L28" s="46">
        <v>14</v>
      </c>
      <c r="M28" s="46">
        <v>5</v>
      </c>
      <c r="N28" s="46">
        <v>10</v>
      </c>
      <c r="O28" s="46">
        <v>10</v>
      </c>
      <c r="P28" s="46">
        <v>5</v>
      </c>
      <c r="Q28" s="47">
        <f t="shared" si="0"/>
        <v>98</v>
      </c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</row>
    <row r="29" spans="1:68" s="45" customFormat="1" ht="12.75" customHeight="1" x14ac:dyDescent="0.2">
      <c r="A29" s="55" t="s">
        <v>59</v>
      </c>
      <c r="B29" s="57" t="s">
        <v>125</v>
      </c>
      <c r="C29" s="20" t="s">
        <v>92</v>
      </c>
      <c r="D29" s="59">
        <v>8120000</v>
      </c>
      <c r="E29" s="61">
        <v>1900000</v>
      </c>
      <c r="F29" s="57" t="s">
        <v>161</v>
      </c>
      <c r="G29" s="66" t="s">
        <v>148</v>
      </c>
      <c r="H29" s="57" t="s">
        <v>153</v>
      </c>
      <c r="I29" s="66" t="s">
        <v>148</v>
      </c>
      <c r="J29" s="46">
        <v>35</v>
      </c>
      <c r="K29" s="46">
        <v>13</v>
      </c>
      <c r="L29" s="46">
        <v>13</v>
      </c>
      <c r="M29" s="46">
        <v>5</v>
      </c>
      <c r="N29" s="46">
        <v>8</v>
      </c>
      <c r="O29" s="46">
        <v>8</v>
      </c>
      <c r="P29" s="46">
        <v>5</v>
      </c>
      <c r="Q29" s="47">
        <f t="shared" si="0"/>
        <v>87</v>
      </c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</row>
    <row r="30" spans="1:68" s="45" customFormat="1" ht="12" x14ac:dyDescent="0.2">
      <c r="A30" s="55" t="s">
        <v>60</v>
      </c>
      <c r="B30" s="57" t="s">
        <v>126</v>
      </c>
      <c r="C30" s="20" t="s">
        <v>93</v>
      </c>
      <c r="D30" s="59">
        <v>978500</v>
      </c>
      <c r="E30" s="61">
        <v>280000</v>
      </c>
      <c r="F30" s="57" t="s">
        <v>162</v>
      </c>
      <c r="G30" s="66" t="s">
        <v>148</v>
      </c>
      <c r="H30" s="57" t="s">
        <v>176</v>
      </c>
      <c r="I30" s="66" t="s">
        <v>148</v>
      </c>
      <c r="J30" s="46">
        <v>26</v>
      </c>
      <c r="K30" s="46">
        <v>12</v>
      </c>
      <c r="L30" s="46">
        <v>11</v>
      </c>
      <c r="M30" s="46">
        <v>5</v>
      </c>
      <c r="N30" s="46">
        <v>6</v>
      </c>
      <c r="O30" s="46">
        <v>7</v>
      </c>
      <c r="P30" s="46">
        <v>4</v>
      </c>
      <c r="Q30" s="47">
        <f t="shared" si="0"/>
        <v>71</v>
      </c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</row>
    <row r="31" spans="1:68" s="45" customFormat="1" ht="12.75" customHeight="1" x14ac:dyDescent="0.2">
      <c r="A31" s="55" t="s">
        <v>61</v>
      </c>
      <c r="B31" s="57" t="s">
        <v>127</v>
      </c>
      <c r="C31" s="20" t="s">
        <v>94</v>
      </c>
      <c r="D31" s="59">
        <v>2525400</v>
      </c>
      <c r="E31" s="61">
        <v>600000</v>
      </c>
      <c r="F31" s="57" t="s">
        <v>163</v>
      </c>
      <c r="G31" s="66" t="s">
        <v>148</v>
      </c>
      <c r="H31" s="57" t="s">
        <v>151</v>
      </c>
      <c r="I31" s="66" t="s">
        <v>149</v>
      </c>
      <c r="J31" s="46">
        <v>32</v>
      </c>
      <c r="K31" s="46">
        <v>13</v>
      </c>
      <c r="L31" s="46">
        <v>12</v>
      </c>
      <c r="M31" s="46">
        <v>5</v>
      </c>
      <c r="N31" s="46">
        <v>8</v>
      </c>
      <c r="O31" s="46">
        <v>8</v>
      </c>
      <c r="P31" s="46">
        <v>4</v>
      </c>
      <c r="Q31" s="47">
        <f t="shared" si="0"/>
        <v>82</v>
      </c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</row>
    <row r="32" spans="1:68" s="45" customFormat="1" ht="12.75" customHeight="1" x14ac:dyDescent="0.2">
      <c r="A32" s="54" t="s">
        <v>62</v>
      </c>
      <c r="B32" s="57" t="s">
        <v>128</v>
      </c>
      <c r="C32" s="20" t="s">
        <v>95</v>
      </c>
      <c r="D32" s="59">
        <v>1280000</v>
      </c>
      <c r="E32" s="61">
        <v>575000</v>
      </c>
      <c r="F32" s="57" t="s">
        <v>154</v>
      </c>
      <c r="G32" s="65" t="s">
        <v>148</v>
      </c>
      <c r="H32" s="57" t="s">
        <v>163</v>
      </c>
      <c r="I32" s="65" t="s">
        <v>148</v>
      </c>
      <c r="J32" s="46">
        <v>20</v>
      </c>
      <c r="K32" s="46">
        <v>12</v>
      </c>
      <c r="L32" s="46">
        <v>10</v>
      </c>
      <c r="M32" s="46">
        <v>5</v>
      </c>
      <c r="N32" s="46">
        <v>7</v>
      </c>
      <c r="O32" s="46">
        <v>5</v>
      </c>
      <c r="P32" s="46">
        <v>4</v>
      </c>
      <c r="Q32" s="47">
        <f t="shared" si="0"/>
        <v>63</v>
      </c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</row>
    <row r="33" spans="1:68" s="45" customFormat="1" ht="12.75" customHeight="1" x14ac:dyDescent="0.2">
      <c r="A33" s="54" t="s">
        <v>63</v>
      </c>
      <c r="B33" s="57" t="s">
        <v>129</v>
      </c>
      <c r="C33" s="20" t="s">
        <v>96</v>
      </c>
      <c r="D33" s="59">
        <v>712325</v>
      </c>
      <c r="E33" s="61">
        <v>260000</v>
      </c>
      <c r="F33" s="57" t="s">
        <v>164</v>
      </c>
      <c r="G33" s="65" t="s">
        <v>148</v>
      </c>
      <c r="H33" s="57" t="s">
        <v>157</v>
      </c>
      <c r="I33" s="65" t="s">
        <v>148</v>
      </c>
      <c r="J33" s="46">
        <v>30</v>
      </c>
      <c r="K33" s="46">
        <v>12</v>
      </c>
      <c r="L33" s="46">
        <v>13</v>
      </c>
      <c r="M33" s="46">
        <v>5</v>
      </c>
      <c r="N33" s="46">
        <v>8</v>
      </c>
      <c r="O33" s="46">
        <v>8</v>
      </c>
      <c r="P33" s="46">
        <v>2</v>
      </c>
      <c r="Q33" s="47">
        <f t="shared" si="0"/>
        <v>78</v>
      </c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</row>
    <row r="34" spans="1:68" s="45" customFormat="1" ht="12.75" customHeight="1" x14ac:dyDescent="0.2">
      <c r="A34" s="54" t="s">
        <v>64</v>
      </c>
      <c r="B34" s="57" t="s">
        <v>130</v>
      </c>
      <c r="C34" s="54" t="s">
        <v>97</v>
      </c>
      <c r="D34" s="59">
        <v>1465000</v>
      </c>
      <c r="E34" s="61">
        <v>300000</v>
      </c>
      <c r="F34" s="57" t="s">
        <v>165</v>
      </c>
      <c r="G34" s="65" t="s">
        <v>148</v>
      </c>
      <c r="H34" s="57" t="s">
        <v>170</v>
      </c>
      <c r="I34" s="65" t="s">
        <v>148</v>
      </c>
      <c r="J34" s="46">
        <v>33</v>
      </c>
      <c r="K34" s="46">
        <v>11</v>
      </c>
      <c r="L34" s="46">
        <v>12</v>
      </c>
      <c r="M34" s="46">
        <v>5</v>
      </c>
      <c r="N34" s="46">
        <v>8</v>
      </c>
      <c r="O34" s="46">
        <v>8</v>
      </c>
      <c r="P34" s="46">
        <v>5</v>
      </c>
      <c r="Q34" s="47">
        <f t="shared" si="0"/>
        <v>82</v>
      </c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</row>
    <row r="35" spans="1:68" s="45" customFormat="1" ht="12" x14ac:dyDescent="0.2">
      <c r="A35" s="55" t="s">
        <v>65</v>
      </c>
      <c r="B35" s="58" t="s">
        <v>131</v>
      </c>
      <c r="C35" s="54" t="s">
        <v>98</v>
      </c>
      <c r="D35" s="60" t="s">
        <v>145</v>
      </c>
      <c r="E35" s="61">
        <v>1500000</v>
      </c>
      <c r="F35" s="57" t="s">
        <v>166</v>
      </c>
      <c r="G35" s="66" t="s">
        <v>148</v>
      </c>
      <c r="H35" s="57" t="s">
        <v>177</v>
      </c>
      <c r="I35" s="66" t="s">
        <v>148</v>
      </c>
      <c r="J35" s="46">
        <v>30</v>
      </c>
      <c r="K35" s="46">
        <v>11</v>
      </c>
      <c r="L35" s="46">
        <v>12</v>
      </c>
      <c r="M35" s="46">
        <v>4</v>
      </c>
      <c r="N35" s="46">
        <v>5</v>
      </c>
      <c r="O35" s="46">
        <v>6</v>
      </c>
      <c r="P35" s="46">
        <v>3</v>
      </c>
      <c r="Q35" s="47">
        <f t="shared" si="0"/>
        <v>71</v>
      </c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</row>
    <row r="36" spans="1:68" s="45" customFormat="1" ht="12.75" customHeight="1" x14ac:dyDescent="0.2">
      <c r="A36" s="54" t="s">
        <v>66</v>
      </c>
      <c r="B36" s="20" t="s">
        <v>132</v>
      </c>
      <c r="C36" s="54" t="s">
        <v>99</v>
      </c>
      <c r="D36" s="59">
        <v>480000</v>
      </c>
      <c r="E36" s="61">
        <v>95000</v>
      </c>
      <c r="F36" s="57" t="s">
        <v>167</v>
      </c>
      <c r="G36" s="65" t="s">
        <v>148</v>
      </c>
      <c r="H36" s="57" t="s">
        <v>168</v>
      </c>
      <c r="I36" s="65" t="s">
        <v>148</v>
      </c>
      <c r="J36" s="46">
        <v>22</v>
      </c>
      <c r="K36" s="46">
        <v>11</v>
      </c>
      <c r="L36" s="46">
        <v>9</v>
      </c>
      <c r="M36" s="46">
        <v>5</v>
      </c>
      <c r="N36" s="46">
        <v>7</v>
      </c>
      <c r="O36" s="46">
        <v>6</v>
      </c>
      <c r="P36" s="46">
        <v>2</v>
      </c>
      <c r="Q36" s="47">
        <f t="shared" si="0"/>
        <v>62</v>
      </c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</row>
    <row r="37" spans="1:68" s="45" customFormat="1" ht="12.75" customHeight="1" x14ac:dyDescent="0.2">
      <c r="A37" s="54" t="s">
        <v>67</v>
      </c>
      <c r="B37" s="57" t="s">
        <v>133</v>
      </c>
      <c r="C37" s="54" t="s">
        <v>100</v>
      </c>
      <c r="D37" s="59">
        <v>1590000</v>
      </c>
      <c r="E37" s="61">
        <v>450000</v>
      </c>
      <c r="F37" s="57" t="s">
        <v>168</v>
      </c>
      <c r="G37" s="65" t="s">
        <v>148</v>
      </c>
      <c r="H37" s="57" t="s">
        <v>150</v>
      </c>
      <c r="I37" s="65" t="s">
        <v>149</v>
      </c>
      <c r="J37" s="46">
        <v>28</v>
      </c>
      <c r="K37" s="46">
        <v>12</v>
      </c>
      <c r="L37" s="46">
        <v>12</v>
      </c>
      <c r="M37" s="46">
        <v>5</v>
      </c>
      <c r="N37" s="46">
        <v>7</v>
      </c>
      <c r="O37" s="46">
        <v>7</v>
      </c>
      <c r="P37" s="46">
        <v>4</v>
      </c>
      <c r="Q37" s="47">
        <f t="shared" si="0"/>
        <v>75</v>
      </c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</row>
    <row r="38" spans="1:68" s="45" customFormat="1" ht="12.75" customHeight="1" x14ac:dyDescent="0.2">
      <c r="A38" s="54" t="s">
        <v>68</v>
      </c>
      <c r="B38" s="58" t="s">
        <v>134</v>
      </c>
      <c r="C38" s="54" t="s">
        <v>101</v>
      </c>
      <c r="D38" s="60" t="s">
        <v>146</v>
      </c>
      <c r="E38" s="61">
        <v>1300000</v>
      </c>
      <c r="F38" s="57" t="s">
        <v>169</v>
      </c>
      <c r="G38" s="65" t="s">
        <v>148</v>
      </c>
      <c r="H38" s="57" t="s">
        <v>166</v>
      </c>
      <c r="I38" s="65" t="s">
        <v>148</v>
      </c>
      <c r="J38" s="46">
        <v>29</v>
      </c>
      <c r="K38" s="46">
        <v>13</v>
      </c>
      <c r="L38" s="46">
        <v>12</v>
      </c>
      <c r="M38" s="46">
        <v>5</v>
      </c>
      <c r="N38" s="46">
        <v>7</v>
      </c>
      <c r="O38" s="46">
        <v>6</v>
      </c>
      <c r="P38" s="46">
        <v>4</v>
      </c>
      <c r="Q38" s="47">
        <f t="shared" si="0"/>
        <v>76</v>
      </c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</row>
    <row r="39" spans="1:68" s="45" customFormat="1" ht="12.75" customHeight="1" x14ac:dyDescent="0.2">
      <c r="A39" s="55" t="s">
        <v>69</v>
      </c>
      <c r="B39" s="57" t="s">
        <v>135</v>
      </c>
      <c r="C39" s="20" t="s">
        <v>102</v>
      </c>
      <c r="D39" s="59">
        <v>3067000</v>
      </c>
      <c r="E39" s="61">
        <v>1300000</v>
      </c>
      <c r="F39" s="57" t="s">
        <v>170</v>
      </c>
      <c r="G39" s="66" t="s">
        <v>148</v>
      </c>
      <c r="H39" s="57" t="s">
        <v>169</v>
      </c>
      <c r="I39" s="66" t="s">
        <v>148</v>
      </c>
      <c r="J39" s="46">
        <v>33</v>
      </c>
      <c r="K39" s="46">
        <v>13</v>
      </c>
      <c r="L39" s="46">
        <v>13</v>
      </c>
      <c r="M39" s="46">
        <v>5</v>
      </c>
      <c r="N39" s="46">
        <v>8</v>
      </c>
      <c r="O39" s="46">
        <v>8</v>
      </c>
      <c r="P39" s="46">
        <v>5</v>
      </c>
      <c r="Q39" s="47">
        <f t="shared" si="0"/>
        <v>85</v>
      </c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</row>
    <row r="40" spans="1:68" s="45" customFormat="1" ht="12.75" customHeight="1" x14ac:dyDescent="0.2">
      <c r="A40" s="55" t="s">
        <v>70</v>
      </c>
      <c r="B40" s="57" t="s">
        <v>136</v>
      </c>
      <c r="C40" s="55" t="s">
        <v>103</v>
      </c>
      <c r="D40" s="59">
        <v>770000</v>
      </c>
      <c r="E40" s="61">
        <v>150000</v>
      </c>
      <c r="F40" s="57" t="s">
        <v>171</v>
      </c>
      <c r="G40" s="66" t="s">
        <v>149</v>
      </c>
      <c r="H40" s="57" t="s">
        <v>164</v>
      </c>
      <c r="I40" s="66" t="s">
        <v>149</v>
      </c>
      <c r="J40" s="46">
        <v>20</v>
      </c>
      <c r="K40" s="46">
        <v>10</v>
      </c>
      <c r="L40" s="46">
        <v>8</v>
      </c>
      <c r="M40" s="46">
        <v>4</v>
      </c>
      <c r="N40" s="46">
        <v>5</v>
      </c>
      <c r="O40" s="46">
        <v>5</v>
      </c>
      <c r="P40" s="46">
        <v>2</v>
      </c>
      <c r="Q40" s="47">
        <f t="shared" si="0"/>
        <v>54</v>
      </c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</row>
    <row r="41" spans="1:68" s="45" customFormat="1" ht="12.75" customHeight="1" x14ac:dyDescent="0.2">
      <c r="A41" s="54" t="s">
        <v>71</v>
      </c>
      <c r="B41" s="57" t="s">
        <v>137</v>
      </c>
      <c r="C41" s="54" t="s">
        <v>104</v>
      </c>
      <c r="D41" s="59">
        <v>4100050</v>
      </c>
      <c r="E41" s="61">
        <v>2180000</v>
      </c>
      <c r="F41" s="57" t="s">
        <v>165</v>
      </c>
      <c r="G41" s="65" t="s">
        <v>148</v>
      </c>
      <c r="H41" s="57" t="s">
        <v>167</v>
      </c>
      <c r="I41" s="65" t="s">
        <v>148</v>
      </c>
      <c r="J41" s="46">
        <v>34</v>
      </c>
      <c r="K41" s="46">
        <v>13</v>
      </c>
      <c r="L41" s="46">
        <v>13</v>
      </c>
      <c r="M41" s="46">
        <v>5</v>
      </c>
      <c r="N41" s="46">
        <v>7</v>
      </c>
      <c r="O41" s="46">
        <v>8</v>
      </c>
      <c r="P41" s="46">
        <v>4</v>
      </c>
      <c r="Q41" s="47">
        <f t="shared" si="0"/>
        <v>84</v>
      </c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</row>
    <row r="42" spans="1:68" s="45" customFormat="1" ht="12.75" customHeight="1" x14ac:dyDescent="0.2">
      <c r="A42" s="55" t="s">
        <v>72</v>
      </c>
      <c r="B42" s="57" t="s">
        <v>138</v>
      </c>
      <c r="C42" s="55" t="s">
        <v>105</v>
      </c>
      <c r="D42" s="59">
        <v>2000000</v>
      </c>
      <c r="E42" s="61">
        <v>500000</v>
      </c>
      <c r="F42" s="57" t="s">
        <v>165</v>
      </c>
      <c r="G42" s="66" t="s">
        <v>148</v>
      </c>
      <c r="H42" s="57" t="s">
        <v>176</v>
      </c>
      <c r="I42" s="66" t="s">
        <v>148</v>
      </c>
      <c r="J42" s="46">
        <v>30</v>
      </c>
      <c r="K42" s="46">
        <v>12</v>
      </c>
      <c r="L42" s="46">
        <v>11</v>
      </c>
      <c r="M42" s="46">
        <v>5</v>
      </c>
      <c r="N42" s="46">
        <v>7</v>
      </c>
      <c r="O42" s="46">
        <v>7</v>
      </c>
      <c r="P42" s="46">
        <v>4</v>
      </c>
      <c r="Q42" s="47">
        <f t="shared" si="0"/>
        <v>76</v>
      </c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</row>
    <row r="43" spans="1:68" s="45" customFormat="1" ht="12" x14ac:dyDescent="0.2">
      <c r="A43" s="55" t="s">
        <v>73</v>
      </c>
      <c r="B43" s="57" t="s">
        <v>139</v>
      </c>
      <c r="C43" s="55" t="s">
        <v>106</v>
      </c>
      <c r="D43" s="59">
        <v>8500000</v>
      </c>
      <c r="E43" s="61">
        <v>1500000</v>
      </c>
      <c r="F43" s="57" t="s">
        <v>160</v>
      </c>
      <c r="G43" s="66" t="s">
        <v>149</v>
      </c>
      <c r="H43" s="57" t="s">
        <v>172</v>
      </c>
      <c r="I43" s="66" t="s">
        <v>149</v>
      </c>
      <c r="J43" s="46">
        <v>10</v>
      </c>
      <c r="K43" s="46">
        <v>9</v>
      </c>
      <c r="L43" s="46">
        <v>8</v>
      </c>
      <c r="M43" s="46">
        <v>4</v>
      </c>
      <c r="N43" s="46">
        <v>3</v>
      </c>
      <c r="O43" s="46">
        <v>3</v>
      </c>
      <c r="P43" s="46">
        <v>2</v>
      </c>
      <c r="Q43" s="47">
        <f t="shared" si="0"/>
        <v>39</v>
      </c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</row>
    <row r="44" spans="1:68" s="45" customFormat="1" ht="12.75" customHeight="1" x14ac:dyDescent="0.2">
      <c r="A44" s="55" t="s">
        <v>74</v>
      </c>
      <c r="B44" s="57" t="s">
        <v>140</v>
      </c>
      <c r="C44" s="55" t="s">
        <v>107</v>
      </c>
      <c r="D44" s="59">
        <v>361250</v>
      </c>
      <c r="E44" s="61">
        <v>150000</v>
      </c>
      <c r="F44" s="57" t="s">
        <v>159</v>
      </c>
      <c r="G44" s="66" t="s">
        <v>149</v>
      </c>
      <c r="H44" s="57" t="s">
        <v>156</v>
      </c>
      <c r="I44" s="66" t="s">
        <v>149</v>
      </c>
      <c r="J44" s="46">
        <v>20</v>
      </c>
      <c r="K44" s="46">
        <v>9</v>
      </c>
      <c r="L44" s="46">
        <v>8</v>
      </c>
      <c r="M44" s="46">
        <v>5</v>
      </c>
      <c r="N44" s="46">
        <v>4</v>
      </c>
      <c r="O44" s="46">
        <v>4</v>
      </c>
      <c r="P44" s="46">
        <v>2</v>
      </c>
      <c r="Q44" s="47">
        <f t="shared" si="0"/>
        <v>52</v>
      </c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</row>
    <row r="45" spans="1:68" s="45" customFormat="1" ht="12.75" customHeight="1" x14ac:dyDescent="0.2">
      <c r="A45" s="55" t="s">
        <v>75</v>
      </c>
      <c r="B45" s="57" t="s">
        <v>141</v>
      </c>
      <c r="C45" s="55" t="s">
        <v>108</v>
      </c>
      <c r="D45" s="59">
        <v>23000000</v>
      </c>
      <c r="E45" s="61">
        <v>4000000</v>
      </c>
      <c r="F45" s="57" t="s">
        <v>152</v>
      </c>
      <c r="G45" s="66" t="s">
        <v>148</v>
      </c>
      <c r="H45" s="57" t="s">
        <v>178</v>
      </c>
      <c r="I45" s="66" t="s">
        <v>148</v>
      </c>
      <c r="J45" s="46">
        <v>38</v>
      </c>
      <c r="K45" s="46">
        <v>14</v>
      </c>
      <c r="L45" s="46">
        <v>14</v>
      </c>
      <c r="M45" s="46">
        <v>5</v>
      </c>
      <c r="N45" s="46">
        <v>9</v>
      </c>
      <c r="O45" s="46">
        <v>9</v>
      </c>
      <c r="P45" s="46">
        <v>5</v>
      </c>
      <c r="Q45" s="47">
        <f t="shared" si="0"/>
        <v>94</v>
      </c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</row>
    <row r="46" spans="1:68" s="45" customFormat="1" ht="12.75" customHeight="1" x14ac:dyDescent="0.2">
      <c r="A46" s="54" t="s">
        <v>76</v>
      </c>
      <c r="B46" s="57" t="s">
        <v>128</v>
      </c>
      <c r="C46" s="54" t="s">
        <v>109</v>
      </c>
      <c r="D46" s="59">
        <v>1815000</v>
      </c>
      <c r="E46" s="61">
        <v>635000</v>
      </c>
      <c r="F46" s="57" t="s">
        <v>172</v>
      </c>
      <c r="G46" s="65" t="s">
        <v>148</v>
      </c>
      <c r="H46" s="57" t="s">
        <v>152</v>
      </c>
      <c r="I46" s="65" t="s">
        <v>148</v>
      </c>
      <c r="J46" s="46">
        <v>22</v>
      </c>
      <c r="K46" s="46">
        <v>12</v>
      </c>
      <c r="L46" s="46">
        <v>12</v>
      </c>
      <c r="M46" s="46">
        <v>5</v>
      </c>
      <c r="N46" s="46">
        <v>6</v>
      </c>
      <c r="O46" s="46">
        <v>6</v>
      </c>
      <c r="P46" s="46">
        <v>4</v>
      </c>
      <c r="Q46" s="47">
        <f t="shared" si="0"/>
        <v>67</v>
      </c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</row>
    <row r="47" spans="1:68" s="45" customFormat="1" ht="12.75" customHeight="1" x14ac:dyDescent="0.2">
      <c r="A47" s="54" t="s">
        <v>77</v>
      </c>
      <c r="B47" s="57" t="s">
        <v>142</v>
      </c>
      <c r="C47" s="54" t="s">
        <v>110</v>
      </c>
      <c r="D47" s="59">
        <v>35637070</v>
      </c>
      <c r="E47" s="61">
        <v>7900000</v>
      </c>
      <c r="F47" s="57" t="s">
        <v>173</v>
      </c>
      <c r="G47" s="65" t="s">
        <v>148</v>
      </c>
      <c r="H47" s="57" t="s">
        <v>155</v>
      </c>
      <c r="I47" s="65" t="s">
        <v>148</v>
      </c>
      <c r="J47" s="46">
        <v>36</v>
      </c>
      <c r="K47" s="46">
        <v>14</v>
      </c>
      <c r="L47" s="46">
        <v>14</v>
      </c>
      <c r="M47" s="46">
        <v>5</v>
      </c>
      <c r="N47" s="46">
        <v>8</v>
      </c>
      <c r="O47" s="46">
        <v>7</v>
      </c>
      <c r="P47" s="46">
        <v>5</v>
      </c>
      <c r="Q47" s="47">
        <f t="shared" si="0"/>
        <v>89</v>
      </c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</row>
    <row r="48" spans="1:68" s="45" customFormat="1" ht="12.75" customHeight="1" x14ac:dyDescent="0.2">
      <c r="A48" s="55" t="s">
        <v>78</v>
      </c>
      <c r="B48" s="57" t="s">
        <v>143</v>
      </c>
      <c r="C48" s="54" t="s">
        <v>111</v>
      </c>
      <c r="D48" s="59">
        <v>51973120</v>
      </c>
      <c r="E48" s="61">
        <v>3000000</v>
      </c>
      <c r="F48" s="57" t="s">
        <v>153</v>
      </c>
      <c r="G48" s="66" t="s">
        <v>148</v>
      </c>
      <c r="H48" s="57" t="s">
        <v>179</v>
      </c>
      <c r="I48" s="66" t="s">
        <v>148</v>
      </c>
      <c r="J48" s="46">
        <v>33</v>
      </c>
      <c r="K48" s="46">
        <v>13</v>
      </c>
      <c r="L48" s="46">
        <v>14</v>
      </c>
      <c r="M48" s="46">
        <v>5</v>
      </c>
      <c r="N48" s="46">
        <v>7</v>
      </c>
      <c r="O48" s="46">
        <v>8</v>
      </c>
      <c r="P48" s="46">
        <v>5</v>
      </c>
      <c r="Q48" s="47">
        <f t="shared" si="0"/>
        <v>85</v>
      </c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</row>
    <row r="49" spans="1:68" s="45" customFormat="1" ht="12.75" customHeight="1" x14ac:dyDescent="0.2">
      <c r="A49" s="55" t="s">
        <v>79</v>
      </c>
      <c r="B49" s="57" t="s">
        <v>144</v>
      </c>
      <c r="C49" s="54" t="s">
        <v>112</v>
      </c>
      <c r="D49" s="59">
        <v>693895</v>
      </c>
      <c r="E49" s="61">
        <v>200000</v>
      </c>
      <c r="F49" s="57" t="s">
        <v>155</v>
      </c>
      <c r="G49" s="66" t="s">
        <v>148</v>
      </c>
      <c r="H49" s="57" t="s">
        <v>173</v>
      </c>
      <c r="I49" s="66" t="s">
        <v>149</v>
      </c>
      <c r="J49" s="46">
        <v>25</v>
      </c>
      <c r="K49" s="46">
        <v>11</v>
      </c>
      <c r="L49" s="46">
        <v>10</v>
      </c>
      <c r="M49" s="46">
        <v>5</v>
      </c>
      <c r="N49" s="46">
        <v>6</v>
      </c>
      <c r="O49" s="46">
        <v>7</v>
      </c>
      <c r="P49" s="46">
        <v>2</v>
      </c>
      <c r="Q49" s="47">
        <f t="shared" si="0"/>
        <v>66</v>
      </c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</row>
    <row r="50" spans="1:68" ht="12" x14ac:dyDescent="0.3">
      <c r="D50" s="51">
        <f>SUM(D17:D49)</f>
        <v>264050067</v>
      </c>
      <c r="E50" s="51">
        <f>SUM(E17:E49)</f>
        <v>45523300</v>
      </c>
      <c r="F50" s="48"/>
    </row>
    <row r="51" spans="1:68" ht="12" x14ac:dyDescent="0.3">
      <c r="E51" s="48"/>
      <c r="F51" s="48"/>
      <c r="G51" s="48"/>
      <c r="H51" s="48"/>
    </row>
  </sheetData>
  <mergeCells count="15">
    <mergeCell ref="O14:O15"/>
    <mergeCell ref="P14:P15"/>
    <mergeCell ref="Q14:Q15"/>
    <mergeCell ref="H14:I15"/>
    <mergeCell ref="J14:J15"/>
    <mergeCell ref="K14:K15"/>
    <mergeCell ref="L14:L15"/>
    <mergeCell ref="M14:M15"/>
    <mergeCell ref="N14:N15"/>
    <mergeCell ref="A14:A16"/>
    <mergeCell ref="B14:B16"/>
    <mergeCell ref="C14:C16"/>
    <mergeCell ref="D14:D16"/>
    <mergeCell ref="E14:E16"/>
    <mergeCell ref="F14:G15"/>
  </mergeCells>
  <dataValidations count="4">
    <dataValidation type="whole" operator="lessThanOrEqual" allowBlank="1" showInputMessage="1" showErrorMessage="1" error="Max. 10 bodů" sqref="N17:O49" xr:uid="{DADCBEC0-A2B9-402D-9EFD-FBAF31D9CF92}">
      <formula1>10</formula1>
    </dataValidation>
    <dataValidation type="whole" operator="lessThanOrEqual" allowBlank="1" showInputMessage="1" showErrorMessage="1" error="Max. 5 bodů" sqref="M17:M49 P17:P49" xr:uid="{4ABA5BB0-C1BD-41DF-A063-BB5EE8A217DB}">
      <formula1>5</formula1>
    </dataValidation>
    <dataValidation type="whole" operator="lessThanOrEqual" allowBlank="1" showInputMessage="1" showErrorMessage="1" error="Max. 15 bodů" sqref="K17:L49" xr:uid="{A6D0FC57-AE6A-44A6-89A4-FFA22E3763A2}">
      <formula1>15</formula1>
    </dataValidation>
    <dataValidation type="whole" operator="lessThanOrEqual" allowBlank="1" showInputMessage="1" showErrorMessage="1" error="Max. 40 bodů" sqref="J17:J49" xr:uid="{832964D5-2ABF-4F5E-9980-B0546B54BB34}">
      <formula1>40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181C9-B20B-4ED7-B665-F77A17D4B9E2}">
  <dimension ref="A1:BP51"/>
  <sheetViews>
    <sheetView zoomScale="80" zoomScaleNormal="80" workbookViewId="0"/>
  </sheetViews>
  <sheetFormatPr defaultColWidth="9.109375" defaultRowHeight="14.4" x14ac:dyDescent="0.3"/>
  <cols>
    <col min="1" max="1" width="11.6640625" style="41" customWidth="1"/>
    <col min="2" max="2" width="30" style="41" bestFit="1" customWidth="1"/>
    <col min="3" max="3" width="43.6640625" style="41" customWidth="1"/>
    <col min="4" max="4" width="15.5546875" style="41" customWidth="1"/>
    <col min="5" max="5" width="15" style="41" customWidth="1"/>
    <col min="6" max="6" width="15.6640625" style="41" customWidth="1"/>
    <col min="7" max="7" width="5.6640625" style="42" customWidth="1"/>
    <col min="8" max="8" width="15.6640625" style="42" customWidth="1"/>
    <col min="9" max="9" width="5.6640625" style="41" customWidth="1"/>
    <col min="10" max="10" width="9.6640625" style="41" customWidth="1"/>
    <col min="11" max="17" width="9.33203125" style="41" customWidth="1"/>
    <col min="18" max="16384" width="9.109375" style="41"/>
  </cols>
  <sheetData>
    <row r="1" spans="1:17" ht="38.25" customHeight="1" x14ac:dyDescent="0.3">
      <c r="A1" s="40" t="s">
        <v>43</v>
      </c>
    </row>
    <row r="2" spans="1:17" ht="12.6" x14ac:dyDescent="0.3">
      <c r="A2" s="43" t="s">
        <v>44</v>
      </c>
      <c r="D2" s="43" t="s">
        <v>21</v>
      </c>
    </row>
    <row r="3" spans="1:17" ht="12.6" x14ac:dyDescent="0.3">
      <c r="A3" s="43" t="s">
        <v>41</v>
      </c>
      <c r="D3" s="41" t="s">
        <v>31</v>
      </c>
    </row>
    <row r="4" spans="1:17" ht="12.6" x14ac:dyDescent="0.3">
      <c r="A4" s="43" t="s">
        <v>45</v>
      </c>
      <c r="D4" s="41" t="s">
        <v>30</v>
      </c>
    </row>
    <row r="5" spans="1:17" ht="12.6" x14ac:dyDescent="0.3">
      <c r="A5" s="43" t="s">
        <v>40</v>
      </c>
      <c r="D5" s="41" t="s">
        <v>32</v>
      </c>
    </row>
    <row r="6" spans="1:17" ht="12.6" x14ac:dyDescent="0.3">
      <c r="A6" s="43" t="s">
        <v>46</v>
      </c>
    </row>
    <row r="7" spans="1:17" ht="12.6" x14ac:dyDescent="0.3">
      <c r="A7" s="50" t="s">
        <v>42</v>
      </c>
      <c r="D7" s="43" t="s">
        <v>22</v>
      </c>
    </row>
    <row r="8" spans="1:17" ht="12" x14ac:dyDescent="0.3">
      <c r="D8" s="41" t="s">
        <v>33</v>
      </c>
    </row>
    <row r="9" spans="1:17" ht="12" x14ac:dyDescent="0.3">
      <c r="D9" s="41" t="s">
        <v>34</v>
      </c>
    </row>
    <row r="10" spans="1:17" ht="12" x14ac:dyDescent="0.3">
      <c r="D10" s="41" t="s">
        <v>35</v>
      </c>
    </row>
    <row r="11" spans="1:17" ht="12" x14ac:dyDescent="0.3">
      <c r="D11" s="41" t="s">
        <v>36</v>
      </c>
    </row>
    <row r="12" spans="1:17" ht="12" x14ac:dyDescent="0.3">
      <c r="D12" s="41" t="s">
        <v>37</v>
      </c>
    </row>
    <row r="13" spans="1:17" ht="12.6" x14ac:dyDescent="0.3">
      <c r="A13" s="43"/>
    </row>
    <row r="14" spans="1:17" ht="26.4" customHeight="1" x14ac:dyDescent="0.3">
      <c r="A14" s="30" t="s">
        <v>0</v>
      </c>
      <c r="B14" s="30" t="s">
        <v>1</v>
      </c>
      <c r="C14" s="30" t="s">
        <v>16</v>
      </c>
      <c r="D14" s="30" t="s">
        <v>13</v>
      </c>
      <c r="E14" s="33" t="s">
        <v>2</v>
      </c>
      <c r="F14" s="30" t="s">
        <v>28</v>
      </c>
      <c r="G14" s="30"/>
      <c r="H14" s="30" t="s">
        <v>29</v>
      </c>
      <c r="I14" s="30"/>
      <c r="J14" s="30" t="s">
        <v>38</v>
      </c>
      <c r="K14" s="30" t="s">
        <v>14</v>
      </c>
      <c r="L14" s="30" t="s">
        <v>15</v>
      </c>
      <c r="M14" s="30" t="s">
        <v>26</v>
      </c>
      <c r="N14" s="30" t="s">
        <v>27</v>
      </c>
      <c r="O14" s="30" t="s">
        <v>39</v>
      </c>
      <c r="P14" s="30" t="s">
        <v>3</v>
      </c>
      <c r="Q14" s="30" t="s">
        <v>4</v>
      </c>
    </row>
    <row r="15" spans="1:17" ht="59.4" customHeight="1" x14ac:dyDescent="0.3">
      <c r="A15" s="32"/>
      <c r="B15" s="32"/>
      <c r="C15" s="32"/>
      <c r="D15" s="32"/>
      <c r="E15" s="34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</row>
    <row r="16" spans="1:17" ht="28.95" customHeight="1" x14ac:dyDescent="0.3">
      <c r="A16" s="31"/>
      <c r="B16" s="31"/>
      <c r="C16" s="31"/>
      <c r="D16" s="31"/>
      <c r="E16" s="35"/>
      <c r="F16" s="44" t="s">
        <v>23</v>
      </c>
      <c r="G16" s="49" t="s">
        <v>24</v>
      </c>
      <c r="H16" s="49" t="s">
        <v>23</v>
      </c>
      <c r="I16" s="49" t="s">
        <v>24</v>
      </c>
      <c r="J16" s="49" t="s">
        <v>25</v>
      </c>
      <c r="K16" s="49" t="s">
        <v>18</v>
      </c>
      <c r="L16" s="49" t="s">
        <v>18</v>
      </c>
      <c r="M16" s="49" t="s">
        <v>19</v>
      </c>
      <c r="N16" s="49" t="s">
        <v>20</v>
      </c>
      <c r="O16" s="49" t="s">
        <v>20</v>
      </c>
      <c r="P16" s="49" t="s">
        <v>19</v>
      </c>
      <c r="Q16" s="49"/>
    </row>
    <row r="17" spans="1:68" s="45" customFormat="1" ht="12.75" customHeight="1" x14ac:dyDescent="0.2">
      <c r="A17" s="54" t="s">
        <v>47</v>
      </c>
      <c r="B17" s="56" t="s">
        <v>113</v>
      </c>
      <c r="C17" s="18" t="s">
        <v>80</v>
      </c>
      <c r="D17" s="59">
        <v>3636900</v>
      </c>
      <c r="E17" s="61">
        <v>400000</v>
      </c>
      <c r="F17" s="56" t="s">
        <v>150</v>
      </c>
      <c r="G17" s="65" t="s">
        <v>148</v>
      </c>
      <c r="H17" s="56" t="s">
        <v>156</v>
      </c>
      <c r="I17" s="65" t="s">
        <v>148</v>
      </c>
      <c r="J17" s="46">
        <v>29</v>
      </c>
      <c r="K17" s="46">
        <v>10</v>
      </c>
      <c r="L17" s="46">
        <v>10</v>
      </c>
      <c r="M17" s="46">
        <v>5</v>
      </c>
      <c r="N17" s="46">
        <v>7</v>
      </c>
      <c r="O17" s="46">
        <v>6</v>
      </c>
      <c r="P17" s="46">
        <v>4</v>
      </c>
      <c r="Q17" s="47">
        <f>SUM(J17:P17)</f>
        <v>71</v>
      </c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</row>
    <row r="18" spans="1:68" s="45" customFormat="1" ht="12.75" customHeight="1" x14ac:dyDescent="0.2">
      <c r="A18" s="55" t="s">
        <v>48</v>
      </c>
      <c r="B18" s="56" t="s">
        <v>114</v>
      </c>
      <c r="C18" s="19" t="s">
        <v>81</v>
      </c>
      <c r="D18" s="59">
        <v>3230500</v>
      </c>
      <c r="E18" s="61">
        <v>600000</v>
      </c>
      <c r="F18" s="56" t="s">
        <v>151</v>
      </c>
      <c r="G18" s="66" t="s">
        <v>148</v>
      </c>
      <c r="H18" s="56" t="s">
        <v>161</v>
      </c>
      <c r="I18" s="66" t="s">
        <v>148</v>
      </c>
      <c r="J18" s="46">
        <v>30</v>
      </c>
      <c r="K18" s="46">
        <v>14</v>
      </c>
      <c r="L18" s="46">
        <v>12</v>
      </c>
      <c r="M18" s="46">
        <v>5</v>
      </c>
      <c r="N18" s="46">
        <v>7</v>
      </c>
      <c r="O18" s="46">
        <v>7</v>
      </c>
      <c r="P18" s="46">
        <v>5</v>
      </c>
      <c r="Q18" s="47">
        <f t="shared" ref="Q18:Q49" si="0">SUM(J18:P18)</f>
        <v>80</v>
      </c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</row>
    <row r="19" spans="1:68" s="45" customFormat="1" ht="12.75" customHeight="1" x14ac:dyDescent="0.2">
      <c r="A19" s="55" t="s">
        <v>49</v>
      </c>
      <c r="B19" s="56" t="s">
        <v>115</v>
      </c>
      <c r="C19" s="19" t="s">
        <v>82</v>
      </c>
      <c r="D19" s="59">
        <v>7116710</v>
      </c>
      <c r="E19" s="61">
        <v>800000</v>
      </c>
      <c r="F19" s="56" t="s">
        <v>152</v>
      </c>
      <c r="G19" s="66" t="s">
        <v>148</v>
      </c>
      <c r="H19" s="56" t="s">
        <v>167</v>
      </c>
      <c r="I19" s="66" t="s">
        <v>149</v>
      </c>
      <c r="J19" s="46">
        <v>25</v>
      </c>
      <c r="K19" s="46">
        <v>13</v>
      </c>
      <c r="L19" s="46">
        <v>10</v>
      </c>
      <c r="M19" s="46">
        <v>5</v>
      </c>
      <c r="N19" s="46">
        <v>7</v>
      </c>
      <c r="O19" s="46">
        <v>5</v>
      </c>
      <c r="P19" s="46">
        <v>4</v>
      </c>
      <c r="Q19" s="47">
        <f t="shared" si="0"/>
        <v>69</v>
      </c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</row>
    <row r="20" spans="1:68" s="45" customFormat="1" ht="12.75" customHeight="1" x14ac:dyDescent="0.2">
      <c r="A20" s="54" t="s">
        <v>50</v>
      </c>
      <c r="B20" s="57" t="s">
        <v>116</v>
      </c>
      <c r="C20" s="54" t="s">
        <v>83</v>
      </c>
      <c r="D20" s="59">
        <v>17320405</v>
      </c>
      <c r="E20" s="61">
        <v>2200000</v>
      </c>
      <c r="F20" s="57" t="s">
        <v>153</v>
      </c>
      <c r="G20" s="65" t="s">
        <v>148</v>
      </c>
      <c r="H20" s="57" t="s">
        <v>172</v>
      </c>
      <c r="I20" s="65" t="s">
        <v>148</v>
      </c>
      <c r="J20" s="46">
        <v>40</v>
      </c>
      <c r="K20" s="46">
        <v>14</v>
      </c>
      <c r="L20" s="46">
        <v>14</v>
      </c>
      <c r="M20" s="46">
        <v>5</v>
      </c>
      <c r="N20" s="46">
        <v>9</v>
      </c>
      <c r="O20" s="46">
        <v>10</v>
      </c>
      <c r="P20" s="46">
        <v>5</v>
      </c>
      <c r="Q20" s="47">
        <f t="shared" si="0"/>
        <v>97</v>
      </c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</row>
    <row r="21" spans="1:68" s="45" customFormat="1" ht="12.75" customHeight="1" x14ac:dyDescent="0.2">
      <c r="A21" s="54" t="s">
        <v>51</v>
      </c>
      <c r="B21" s="57" t="s">
        <v>117</v>
      </c>
      <c r="C21" s="54" t="s">
        <v>84</v>
      </c>
      <c r="D21" s="59">
        <v>1220000</v>
      </c>
      <c r="E21" s="61">
        <v>486900</v>
      </c>
      <c r="F21" s="57" t="s">
        <v>154</v>
      </c>
      <c r="G21" s="65" t="s">
        <v>148</v>
      </c>
      <c r="H21" s="57" t="s">
        <v>174</v>
      </c>
      <c r="I21" s="65" t="s">
        <v>148</v>
      </c>
      <c r="J21" s="46">
        <v>15</v>
      </c>
      <c r="K21" s="46">
        <v>9</v>
      </c>
      <c r="L21" s="46">
        <v>5</v>
      </c>
      <c r="M21" s="46">
        <v>4</v>
      </c>
      <c r="N21" s="46">
        <v>4</v>
      </c>
      <c r="O21" s="46">
        <v>4</v>
      </c>
      <c r="P21" s="46">
        <v>2</v>
      </c>
      <c r="Q21" s="47">
        <f t="shared" si="0"/>
        <v>43</v>
      </c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</row>
    <row r="22" spans="1:68" s="45" customFormat="1" ht="12" x14ac:dyDescent="0.2">
      <c r="A22" s="55" t="s">
        <v>52</v>
      </c>
      <c r="B22" s="57" t="s">
        <v>118</v>
      </c>
      <c r="C22" s="55" t="s">
        <v>85</v>
      </c>
      <c r="D22" s="59">
        <v>10655300</v>
      </c>
      <c r="E22" s="61">
        <v>1200000</v>
      </c>
      <c r="F22" s="57" t="s">
        <v>155</v>
      </c>
      <c r="G22" s="66" t="s">
        <v>148</v>
      </c>
      <c r="H22" s="57" t="s">
        <v>160</v>
      </c>
      <c r="I22" s="66" t="s">
        <v>148</v>
      </c>
      <c r="J22" s="46">
        <v>33</v>
      </c>
      <c r="K22" s="46">
        <v>13</v>
      </c>
      <c r="L22" s="46">
        <v>13</v>
      </c>
      <c r="M22" s="46">
        <v>5</v>
      </c>
      <c r="N22" s="46">
        <v>8</v>
      </c>
      <c r="O22" s="46">
        <v>6</v>
      </c>
      <c r="P22" s="46">
        <v>4</v>
      </c>
      <c r="Q22" s="47">
        <f t="shared" si="0"/>
        <v>82</v>
      </c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</row>
    <row r="23" spans="1:68" s="45" customFormat="1" ht="12.75" customHeight="1" x14ac:dyDescent="0.2">
      <c r="A23" s="55" t="s">
        <v>53</v>
      </c>
      <c r="B23" s="57" t="s">
        <v>119</v>
      </c>
      <c r="C23" s="55" t="s">
        <v>86</v>
      </c>
      <c r="D23" s="59">
        <v>37474300</v>
      </c>
      <c r="E23" s="61">
        <v>3000000</v>
      </c>
      <c r="F23" s="57" t="s">
        <v>156</v>
      </c>
      <c r="G23" s="66" t="s">
        <v>148</v>
      </c>
      <c r="H23" s="57" t="s">
        <v>162</v>
      </c>
      <c r="I23" s="66" t="s">
        <v>148</v>
      </c>
      <c r="J23" s="46">
        <v>30</v>
      </c>
      <c r="K23" s="46">
        <v>13</v>
      </c>
      <c r="L23" s="46">
        <v>12</v>
      </c>
      <c r="M23" s="46">
        <v>5</v>
      </c>
      <c r="N23" s="46">
        <v>8</v>
      </c>
      <c r="O23" s="46">
        <v>7</v>
      </c>
      <c r="P23" s="46">
        <v>5</v>
      </c>
      <c r="Q23" s="47">
        <f t="shared" si="0"/>
        <v>80</v>
      </c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</row>
    <row r="24" spans="1:68" s="45" customFormat="1" ht="12.75" customHeight="1" x14ac:dyDescent="0.2">
      <c r="A24" s="54" t="s">
        <v>54</v>
      </c>
      <c r="B24" s="57" t="s">
        <v>120</v>
      </c>
      <c r="C24" s="54" t="s">
        <v>87</v>
      </c>
      <c r="D24" s="59">
        <v>1566142</v>
      </c>
      <c r="E24" s="61">
        <v>500000</v>
      </c>
      <c r="F24" s="57" t="s">
        <v>157</v>
      </c>
      <c r="G24" s="65" t="s">
        <v>148</v>
      </c>
      <c r="H24" s="57" t="s">
        <v>159</v>
      </c>
      <c r="I24" s="65" t="s">
        <v>148</v>
      </c>
      <c r="J24" s="46">
        <v>25</v>
      </c>
      <c r="K24" s="46">
        <v>11</v>
      </c>
      <c r="L24" s="46">
        <v>10</v>
      </c>
      <c r="M24" s="46">
        <v>5</v>
      </c>
      <c r="N24" s="46">
        <v>7</v>
      </c>
      <c r="O24" s="46">
        <v>6</v>
      </c>
      <c r="P24" s="46">
        <v>4</v>
      </c>
      <c r="Q24" s="47">
        <f t="shared" si="0"/>
        <v>68</v>
      </c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</row>
    <row r="25" spans="1:68" s="45" customFormat="1" ht="13.5" customHeight="1" x14ac:dyDescent="0.2">
      <c r="A25" s="55" t="s">
        <v>55</v>
      </c>
      <c r="B25" s="57" t="s">
        <v>121</v>
      </c>
      <c r="C25" s="55" t="s">
        <v>88</v>
      </c>
      <c r="D25" s="59">
        <v>868800</v>
      </c>
      <c r="E25" s="61">
        <v>200000</v>
      </c>
      <c r="F25" s="57" t="s">
        <v>158</v>
      </c>
      <c r="G25" s="66" t="s">
        <v>148</v>
      </c>
      <c r="H25" s="57" t="s">
        <v>175</v>
      </c>
      <c r="I25" s="66" t="s">
        <v>148</v>
      </c>
      <c r="J25" s="46">
        <v>30</v>
      </c>
      <c r="K25" s="46">
        <v>12</v>
      </c>
      <c r="L25" s="46">
        <v>12</v>
      </c>
      <c r="M25" s="46">
        <v>5</v>
      </c>
      <c r="N25" s="46">
        <v>7</v>
      </c>
      <c r="O25" s="46">
        <v>8</v>
      </c>
      <c r="P25" s="46">
        <v>4</v>
      </c>
      <c r="Q25" s="47">
        <f t="shared" si="0"/>
        <v>78</v>
      </c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</row>
    <row r="26" spans="1:68" s="45" customFormat="1" ht="12.75" customHeight="1" x14ac:dyDescent="0.2">
      <c r="A26" s="54" t="s">
        <v>56</v>
      </c>
      <c r="B26" s="57" t="s">
        <v>122</v>
      </c>
      <c r="C26" s="54" t="s">
        <v>89</v>
      </c>
      <c r="D26" s="59">
        <v>3555000</v>
      </c>
      <c r="E26" s="61">
        <v>1000000</v>
      </c>
      <c r="F26" s="57" t="s">
        <v>159</v>
      </c>
      <c r="G26" s="65" t="s">
        <v>148</v>
      </c>
      <c r="H26" s="57" t="s">
        <v>173</v>
      </c>
      <c r="I26" s="65" t="s">
        <v>148</v>
      </c>
      <c r="J26" s="46">
        <v>26</v>
      </c>
      <c r="K26" s="46">
        <v>12</v>
      </c>
      <c r="L26" s="46">
        <v>10</v>
      </c>
      <c r="M26" s="46">
        <v>5</v>
      </c>
      <c r="N26" s="46">
        <v>6</v>
      </c>
      <c r="O26" s="46">
        <v>3</v>
      </c>
      <c r="P26" s="46">
        <v>4</v>
      </c>
      <c r="Q26" s="47">
        <f t="shared" si="0"/>
        <v>66</v>
      </c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</row>
    <row r="27" spans="1:68" s="45" customFormat="1" ht="12.75" customHeight="1" x14ac:dyDescent="0.2">
      <c r="A27" s="55" t="s">
        <v>57</v>
      </c>
      <c r="B27" s="57" t="s">
        <v>123</v>
      </c>
      <c r="C27" s="55" t="s">
        <v>90</v>
      </c>
      <c r="D27" s="59">
        <v>4769000</v>
      </c>
      <c r="E27" s="61">
        <v>2861400</v>
      </c>
      <c r="F27" s="57" t="s">
        <v>150</v>
      </c>
      <c r="G27" s="66" t="s">
        <v>180</v>
      </c>
      <c r="H27" s="57" t="s">
        <v>154</v>
      </c>
      <c r="I27" s="66" t="s">
        <v>149</v>
      </c>
      <c r="J27" s="46">
        <v>20</v>
      </c>
      <c r="K27" s="46">
        <v>10</v>
      </c>
      <c r="L27" s="46">
        <v>9</v>
      </c>
      <c r="M27" s="46">
        <v>4</v>
      </c>
      <c r="N27" s="46">
        <v>6</v>
      </c>
      <c r="O27" s="46">
        <v>5</v>
      </c>
      <c r="P27" s="46">
        <v>3</v>
      </c>
      <c r="Q27" s="47">
        <f t="shared" si="0"/>
        <v>57</v>
      </c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</row>
    <row r="28" spans="1:68" s="45" customFormat="1" ht="12.75" customHeight="1" x14ac:dyDescent="0.2">
      <c r="A28" s="55" t="s">
        <v>58</v>
      </c>
      <c r="B28" s="57" t="s">
        <v>124</v>
      </c>
      <c r="C28" s="20" t="s">
        <v>91</v>
      </c>
      <c r="D28" s="59">
        <v>23568400</v>
      </c>
      <c r="E28" s="61">
        <v>3500000</v>
      </c>
      <c r="F28" s="57" t="s">
        <v>160</v>
      </c>
      <c r="G28" s="66" t="s">
        <v>148</v>
      </c>
      <c r="H28" s="57" t="s">
        <v>171</v>
      </c>
      <c r="I28" s="66" t="s">
        <v>148</v>
      </c>
      <c r="J28" s="46">
        <v>40</v>
      </c>
      <c r="K28" s="46">
        <v>14</v>
      </c>
      <c r="L28" s="46">
        <v>14</v>
      </c>
      <c r="M28" s="46">
        <v>5</v>
      </c>
      <c r="N28" s="46">
        <v>10</v>
      </c>
      <c r="O28" s="46">
        <v>10</v>
      </c>
      <c r="P28" s="46">
        <v>5</v>
      </c>
      <c r="Q28" s="47">
        <f t="shared" si="0"/>
        <v>98</v>
      </c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</row>
    <row r="29" spans="1:68" s="45" customFormat="1" ht="12.75" customHeight="1" x14ac:dyDescent="0.2">
      <c r="A29" s="55" t="s">
        <v>59</v>
      </c>
      <c r="B29" s="57" t="s">
        <v>125</v>
      </c>
      <c r="C29" s="20" t="s">
        <v>92</v>
      </c>
      <c r="D29" s="59">
        <v>8120000</v>
      </c>
      <c r="E29" s="61">
        <v>1900000</v>
      </c>
      <c r="F29" s="57" t="s">
        <v>161</v>
      </c>
      <c r="G29" s="66" t="s">
        <v>148</v>
      </c>
      <c r="H29" s="57" t="s">
        <v>153</v>
      </c>
      <c r="I29" s="66" t="s">
        <v>148</v>
      </c>
      <c r="J29" s="46">
        <v>35</v>
      </c>
      <c r="K29" s="46">
        <v>13</v>
      </c>
      <c r="L29" s="46">
        <v>13</v>
      </c>
      <c r="M29" s="46">
        <v>5</v>
      </c>
      <c r="N29" s="46">
        <v>8</v>
      </c>
      <c r="O29" s="46">
        <v>8</v>
      </c>
      <c r="P29" s="46">
        <v>5</v>
      </c>
      <c r="Q29" s="47">
        <f t="shared" si="0"/>
        <v>87</v>
      </c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</row>
    <row r="30" spans="1:68" s="45" customFormat="1" ht="12" x14ac:dyDescent="0.2">
      <c r="A30" s="55" t="s">
        <v>60</v>
      </c>
      <c r="B30" s="57" t="s">
        <v>126</v>
      </c>
      <c r="C30" s="20" t="s">
        <v>93</v>
      </c>
      <c r="D30" s="59">
        <v>978500</v>
      </c>
      <c r="E30" s="61">
        <v>280000</v>
      </c>
      <c r="F30" s="57" t="s">
        <v>162</v>
      </c>
      <c r="G30" s="66" t="s">
        <v>148</v>
      </c>
      <c r="H30" s="57" t="s">
        <v>176</v>
      </c>
      <c r="I30" s="66" t="s">
        <v>148</v>
      </c>
      <c r="J30" s="46">
        <v>33</v>
      </c>
      <c r="K30" s="46">
        <v>12</v>
      </c>
      <c r="L30" s="46">
        <v>12</v>
      </c>
      <c r="M30" s="46">
        <v>5</v>
      </c>
      <c r="N30" s="46">
        <v>6</v>
      </c>
      <c r="O30" s="46">
        <v>6</v>
      </c>
      <c r="P30" s="46">
        <v>4</v>
      </c>
      <c r="Q30" s="47">
        <f t="shared" si="0"/>
        <v>78</v>
      </c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</row>
    <row r="31" spans="1:68" s="45" customFormat="1" ht="12.75" customHeight="1" x14ac:dyDescent="0.2">
      <c r="A31" s="55" t="s">
        <v>61</v>
      </c>
      <c r="B31" s="57" t="s">
        <v>127</v>
      </c>
      <c r="C31" s="20" t="s">
        <v>94</v>
      </c>
      <c r="D31" s="59">
        <v>2525400</v>
      </c>
      <c r="E31" s="61">
        <v>600000</v>
      </c>
      <c r="F31" s="57" t="s">
        <v>163</v>
      </c>
      <c r="G31" s="66" t="s">
        <v>148</v>
      </c>
      <c r="H31" s="57" t="s">
        <v>151</v>
      </c>
      <c r="I31" s="66" t="s">
        <v>149</v>
      </c>
      <c r="J31" s="46">
        <v>32</v>
      </c>
      <c r="K31" s="46">
        <v>13</v>
      </c>
      <c r="L31" s="46">
        <v>12</v>
      </c>
      <c r="M31" s="46">
        <v>5</v>
      </c>
      <c r="N31" s="46">
        <v>8</v>
      </c>
      <c r="O31" s="46">
        <v>8</v>
      </c>
      <c r="P31" s="46">
        <v>4</v>
      </c>
      <c r="Q31" s="47">
        <f t="shared" si="0"/>
        <v>82</v>
      </c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</row>
    <row r="32" spans="1:68" s="45" customFormat="1" ht="12.75" customHeight="1" x14ac:dyDescent="0.2">
      <c r="A32" s="54" t="s">
        <v>62</v>
      </c>
      <c r="B32" s="57" t="s">
        <v>128</v>
      </c>
      <c r="C32" s="20" t="s">
        <v>95</v>
      </c>
      <c r="D32" s="59">
        <v>1280000</v>
      </c>
      <c r="E32" s="61">
        <v>575000</v>
      </c>
      <c r="F32" s="57" t="s">
        <v>154</v>
      </c>
      <c r="G32" s="65" t="s">
        <v>148</v>
      </c>
      <c r="H32" s="57" t="s">
        <v>163</v>
      </c>
      <c r="I32" s="65" t="s">
        <v>148</v>
      </c>
      <c r="J32" s="46">
        <v>25</v>
      </c>
      <c r="K32" s="46">
        <v>12</v>
      </c>
      <c r="L32" s="46">
        <v>10</v>
      </c>
      <c r="M32" s="46">
        <v>5</v>
      </c>
      <c r="N32" s="46">
        <v>7</v>
      </c>
      <c r="O32" s="46">
        <v>5</v>
      </c>
      <c r="P32" s="46">
        <v>4</v>
      </c>
      <c r="Q32" s="47">
        <f t="shared" si="0"/>
        <v>68</v>
      </c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</row>
    <row r="33" spans="1:68" s="45" customFormat="1" ht="12.75" customHeight="1" x14ac:dyDescent="0.2">
      <c r="A33" s="54" t="s">
        <v>63</v>
      </c>
      <c r="B33" s="57" t="s">
        <v>129</v>
      </c>
      <c r="C33" s="20" t="s">
        <v>96</v>
      </c>
      <c r="D33" s="59">
        <v>712325</v>
      </c>
      <c r="E33" s="61">
        <v>260000</v>
      </c>
      <c r="F33" s="57" t="s">
        <v>164</v>
      </c>
      <c r="G33" s="65" t="s">
        <v>148</v>
      </c>
      <c r="H33" s="57" t="s">
        <v>157</v>
      </c>
      <c r="I33" s="65" t="s">
        <v>148</v>
      </c>
      <c r="J33" s="46">
        <v>28</v>
      </c>
      <c r="K33" s="46">
        <v>12</v>
      </c>
      <c r="L33" s="46">
        <v>13</v>
      </c>
      <c r="M33" s="46">
        <v>5</v>
      </c>
      <c r="N33" s="46">
        <v>8</v>
      </c>
      <c r="O33" s="46">
        <v>7</v>
      </c>
      <c r="P33" s="46">
        <v>2</v>
      </c>
      <c r="Q33" s="47">
        <f t="shared" si="0"/>
        <v>75</v>
      </c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</row>
    <row r="34" spans="1:68" s="45" customFormat="1" ht="12.75" customHeight="1" x14ac:dyDescent="0.2">
      <c r="A34" s="54" t="s">
        <v>64</v>
      </c>
      <c r="B34" s="57" t="s">
        <v>130</v>
      </c>
      <c r="C34" s="54" t="s">
        <v>97</v>
      </c>
      <c r="D34" s="59">
        <v>1465000</v>
      </c>
      <c r="E34" s="61">
        <v>300000</v>
      </c>
      <c r="F34" s="57" t="s">
        <v>165</v>
      </c>
      <c r="G34" s="65" t="s">
        <v>148</v>
      </c>
      <c r="H34" s="57" t="s">
        <v>170</v>
      </c>
      <c r="I34" s="65" t="s">
        <v>148</v>
      </c>
      <c r="J34" s="46">
        <v>33</v>
      </c>
      <c r="K34" s="46">
        <v>11</v>
      </c>
      <c r="L34" s="46">
        <v>12</v>
      </c>
      <c r="M34" s="46">
        <v>5</v>
      </c>
      <c r="N34" s="46">
        <v>8</v>
      </c>
      <c r="O34" s="46">
        <v>8</v>
      </c>
      <c r="P34" s="46">
        <v>5</v>
      </c>
      <c r="Q34" s="47">
        <f t="shared" si="0"/>
        <v>82</v>
      </c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</row>
    <row r="35" spans="1:68" s="45" customFormat="1" ht="12" x14ac:dyDescent="0.2">
      <c r="A35" s="55" t="s">
        <v>65</v>
      </c>
      <c r="B35" s="58" t="s">
        <v>131</v>
      </c>
      <c r="C35" s="54" t="s">
        <v>98</v>
      </c>
      <c r="D35" s="60" t="s">
        <v>145</v>
      </c>
      <c r="E35" s="61">
        <v>1500000</v>
      </c>
      <c r="F35" s="57" t="s">
        <v>166</v>
      </c>
      <c r="G35" s="66" t="s">
        <v>148</v>
      </c>
      <c r="H35" s="57" t="s">
        <v>177</v>
      </c>
      <c r="I35" s="66" t="s">
        <v>148</v>
      </c>
      <c r="J35" s="46">
        <v>30</v>
      </c>
      <c r="K35" s="46">
        <v>11</v>
      </c>
      <c r="L35" s="46">
        <v>12</v>
      </c>
      <c r="M35" s="46">
        <v>4</v>
      </c>
      <c r="N35" s="46">
        <v>5</v>
      </c>
      <c r="O35" s="46">
        <v>6</v>
      </c>
      <c r="P35" s="46">
        <v>3</v>
      </c>
      <c r="Q35" s="47">
        <f t="shared" si="0"/>
        <v>71</v>
      </c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</row>
    <row r="36" spans="1:68" s="45" customFormat="1" ht="12.75" customHeight="1" x14ac:dyDescent="0.2">
      <c r="A36" s="54" t="s">
        <v>66</v>
      </c>
      <c r="B36" s="20" t="s">
        <v>132</v>
      </c>
      <c r="C36" s="54" t="s">
        <v>99</v>
      </c>
      <c r="D36" s="59">
        <v>480000</v>
      </c>
      <c r="E36" s="61">
        <v>95000</v>
      </c>
      <c r="F36" s="57" t="s">
        <v>167</v>
      </c>
      <c r="G36" s="65" t="s">
        <v>148</v>
      </c>
      <c r="H36" s="57" t="s">
        <v>168</v>
      </c>
      <c r="I36" s="65" t="s">
        <v>148</v>
      </c>
      <c r="J36" s="46">
        <v>20</v>
      </c>
      <c r="K36" s="46">
        <v>11</v>
      </c>
      <c r="L36" s="46">
        <v>9</v>
      </c>
      <c r="M36" s="46">
        <v>5</v>
      </c>
      <c r="N36" s="46">
        <v>7</v>
      </c>
      <c r="O36" s="46">
        <v>5</v>
      </c>
      <c r="P36" s="46">
        <v>2</v>
      </c>
      <c r="Q36" s="47">
        <f t="shared" si="0"/>
        <v>59</v>
      </c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</row>
    <row r="37" spans="1:68" s="45" customFormat="1" ht="12.75" customHeight="1" x14ac:dyDescent="0.2">
      <c r="A37" s="54" t="s">
        <v>67</v>
      </c>
      <c r="B37" s="57" t="s">
        <v>133</v>
      </c>
      <c r="C37" s="54" t="s">
        <v>100</v>
      </c>
      <c r="D37" s="59">
        <v>1590000</v>
      </c>
      <c r="E37" s="61">
        <v>450000</v>
      </c>
      <c r="F37" s="57" t="s">
        <v>168</v>
      </c>
      <c r="G37" s="65" t="s">
        <v>148</v>
      </c>
      <c r="H37" s="57" t="s">
        <v>150</v>
      </c>
      <c r="I37" s="65" t="s">
        <v>149</v>
      </c>
      <c r="J37" s="46">
        <v>30</v>
      </c>
      <c r="K37" s="46">
        <v>12</v>
      </c>
      <c r="L37" s="46">
        <v>12</v>
      </c>
      <c r="M37" s="46">
        <v>5</v>
      </c>
      <c r="N37" s="46">
        <v>7</v>
      </c>
      <c r="O37" s="46">
        <v>6</v>
      </c>
      <c r="P37" s="46">
        <v>4</v>
      </c>
      <c r="Q37" s="47">
        <f t="shared" si="0"/>
        <v>76</v>
      </c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</row>
    <row r="38" spans="1:68" s="45" customFormat="1" ht="12.75" customHeight="1" x14ac:dyDescent="0.2">
      <c r="A38" s="54" t="s">
        <v>68</v>
      </c>
      <c r="B38" s="58" t="s">
        <v>134</v>
      </c>
      <c r="C38" s="54" t="s">
        <v>101</v>
      </c>
      <c r="D38" s="60" t="s">
        <v>146</v>
      </c>
      <c r="E38" s="61">
        <v>1300000</v>
      </c>
      <c r="F38" s="57" t="s">
        <v>169</v>
      </c>
      <c r="G38" s="65" t="s">
        <v>148</v>
      </c>
      <c r="H38" s="57" t="s">
        <v>166</v>
      </c>
      <c r="I38" s="65" t="s">
        <v>148</v>
      </c>
      <c r="J38" s="46">
        <v>29</v>
      </c>
      <c r="K38" s="46">
        <v>13</v>
      </c>
      <c r="L38" s="46">
        <v>12</v>
      </c>
      <c r="M38" s="46">
        <v>5</v>
      </c>
      <c r="N38" s="46">
        <v>7</v>
      </c>
      <c r="O38" s="46">
        <v>6</v>
      </c>
      <c r="P38" s="46">
        <v>4</v>
      </c>
      <c r="Q38" s="47">
        <f t="shared" si="0"/>
        <v>76</v>
      </c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</row>
    <row r="39" spans="1:68" s="45" customFormat="1" ht="12.75" customHeight="1" x14ac:dyDescent="0.2">
      <c r="A39" s="55" t="s">
        <v>69</v>
      </c>
      <c r="B39" s="57" t="s">
        <v>135</v>
      </c>
      <c r="C39" s="20" t="s">
        <v>102</v>
      </c>
      <c r="D39" s="59">
        <v>3067000</v>
      </c>
      <c r="E39" s="61">
        <v>1300000</v>
      </c>
      <c r="F39" s="57" t="s">
        <v>170</v>
      </c>
      <c r="G39" s="66" t="s">
        <v>148</v>
      </c>
      <c r="H39" s="57" t="s">
        <v>169</v>
      </c>
      <c r="I39" s="66" t="s">
        <v>148</v>
      </c>
      <c r="J39" s="46">
        <v>33</v>
      </c>
      <c r="K39" s="46">
        <v>13</v>
      </c>
      <c r="L39" s="46">
        <v>13</v>
      </c>
      <c r="M39" s="46">
        <v>5</v>
      </c>
      <c r="N39" s="46">
        <v>8</v>
      </c>
      <c r="O39" s="46">
        <v>8</v>
      </c>
      <c r="P39" s="46">
        <v>5</v>
      </c>
      <c r="Q39" s="47">
        <f t="shared" si="0"/>
        <v>85</v>
      </c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</row>
    <row r="40" spans="1:68" s="45" customFormat="1" ht="12.75" customHeight="1" x14ac:dyDescent="0.2">
      <c r="A40" s="55" t="s">
        <v>70</v>
      </c>
      <c r="B40" s="57" t="s">
        <v>136</v>
      </c>
      <c r="C40" s="55" t="s">
        <v>103</v>
      </c>
      <c r="D40" s="59">
        <v>770000</v>
      </c>
      <c r="E40" s="61">
        <v>150000</v>
      </c>
      <c r="F40" s="57" t="s">
        <v>171</v>
      </c>
      <c r="G40" s="66" t="s">
        <v>149</v>
      </c>
      <c r="H40" s="57" t="s">
        <v>164</v>
      </c>
      <c r="I40" s="66" t="s">
        <v>149</v>
      </c>
      <c r="J40" s="46">
        <v>18</v>
      </c>
      <c r="K40" s="46">
        <v>10</v>
      </c>
      <c r="L40" s="46">
        <v>8</v>
      </c>
      <c r="M40" s="46">
        <v>4</v>
      </c>
      <c r="N40" s="46">
        <v>5</v>
      </c>
      <c r="O40" s="46">
        <v>5</v>
      </c>
      <c r="P40" s="46">
        <v>2</v>
      </c>
      <c r="Q40" s="47">
        <f t="shared" si="0"/>
        <v>52</v>
      </c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</row>
    <row r="41" spans="1:68" s="45" customFormat="1" ht="12.75" customHeight="1" x14ac:dyDescent="0.2">
      <c r="A41" s="54" t="s">
        <v>71</v>
      </c>
      <c r="B41" s="57" t="s">
        <v>137</v>
      </c>
      <c r="C41" s="54" t="s">
        <v>104</v>
      </c>
      <c r="D41" s="59">
        <v>4100050</v>
      </c>
      <c r="E41" s="61">
        <v>2180000</v>
      </c>
      <c r="F41" s="57" t="s">
        <v>165</v>
      </c>
      <c r="G41" s="65" t="s">
        <v>148</v>
      </c>
      <c r="H41" s="57" t="s">
        <v>167</v>
      </c>
      <c r="I41" s="65" t="s">
        <v>148</v>
      </c>
      <c r="J41" s="46">
        <v>34</v>
      </c>
      <c r="K41" s="46">
        <v>13</v>
      </c>
      <c r="L41" s="46">
        <v>13</v>
      </c>
      <c r="M41" s="46">
        <v>5</v>
      </c>
      <c r="N41" s="46">
        <v>7</v>
      </c>
      <c r="O41" s="46">
        <v>8</v>
      </c>
      <c r="P41" s="46">
        <v>4</v>
      </c>
      <c r="Q41" s="47">
        <f t="shared" si="0"/>
        <v>84</v>
      </c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</row>
    <row r="42" spans="1:68" s="45" customFormat="1" ht="12.75" customHeight="1" x14ac:dyDescent="0.2">
      <c r="A42" s="55" t="s">
        <v>72</v>
      </c>
      <c r="B42" s="57" t="s">
        <v>138</v>
      </c>
      <c r="C42" s="55" t="s">
        <v>105</v>
      </c>
      <c r="D42" s="59">
        <v>2000000</v>
      </c>
      <c r="E42" s="61">
        <v>500000</v>
      </c>
      <c r="F42" s="57" t="s">
        <v>165</v>
      </c>
      <c r="G42" s="66" t="s">
        <v>148</v>
      </c>
      <c r="H42" s="57" t="s">
        <v>176</v>
      </c>
      <c r="I42" s="66" t="s">
        <v>148</v>
      </c>
      <c r="J42" s="46">
        <v>30</v>
      </c>
      <c r="K42" s="46">
        <v>12</v>
      </c>
      <c r="L42" s="46">
        <v>11</v>
      </c>
      <c r="M42" s="46">
        <v>5</v>
      </c>
      <c r="N42" s="46">
        <v>7</v>
      </c>
      <c r="O42" s="46">
        <v>7</v>
      </c>
      <c r="P42" s="46">
        <v>4</v>
      </c>
      <c r="Q42" s="47">
        <f t="shared" si="0"/>
        <v>76</v>
      </c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</row>
    <row r="43" spans="1:68" s="45" customFormat="1" ht="12" x14ac:dyDescent="0.2">
      <c r="A43" s="55" t="s">
        <v>73</v>
      </c>
      <c r="B43" s="57" t="s">
        <v>139</v>
      </c>
      <c r="C43" s="55" t="s">
        <v>106</v>
      </c>
      <c r="D43" s="59">
        <v>8500000</v>
      </c>
      <c r="E43" s="61">
        <v>1500000</v>
      </c>
      <c r="F43" s="57" t="s">
        <v>160</v>
      </c>
      <c r="G43" s="66" t="s">
        <v>149</v>
      </c>
      <c r="H43" s="57" t="s">
        <v>172</v>
      </c>
      <c r="I43" s="66" t="s">
        <v>149</v>
      </c>
      <c r="J43" s="46">
        <v>12</v>
      </c>
      <c r="K43" s="46">
        <v>9</v>
      </c>
      <c r="L43" s="46">
        <v>5</v>
      </c>
      <c r="M43" s="46">
        <v>4</v>
      </c>
      <c r="N43" s="46">
        <v>3</v>
      </c>
      <c r="O43" s="46">
        <v>4</v>
      </c>
      <c r="P43" s="46">
        <v>2</v>
      </c>
      <c r="Q43" s="47">
        <f t="shared" si="0"/>
        <v>39</v>
      </c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</row>
    <row r="44" spans="1:68" s="45" customFormat="1" ht="12.75" customHeight="1" x14ac:dyDescent="0.2">
      <c r="A44" s="55" t="s">
        <v>74</v>
      </c>
      <c r="B44" s="57" t="s">
        <v>140</v>
      </c>
      <c r="C44" s="55" t="s">
        <v>107</v>
      </c>
      <c r="D44" s="59">
        <v>361250</v>
      </c>
      <c r="E44" s="61">
        <v>150000</v>
      </c>
      <c r="F44" s="57" t="s">
        <v>159</v>
      </c>
      <c r="G44" s="66" t="s">
        <v>149</v>
      </c>
      <c r="H44" s="57" t="s">
        <v>156</v>
      </c>
      <c r="I44" s="66" t="s">
        <v>149</v>
      </c>
      <c r="J44" s="46">
        <v>20</v>
      </c>
      <c r="K44" s="46">
        <v>9</v>
      </c>
      <c r="L44" s="46">
        <v>5</v>
      </c>
      <c r="M44" s="46">
        <v>5</v>
      </c>
      <c r="N44" s="46">
        <v>4</v>
      </c>
      <c r="O44" s="46">
        <v>4</v>
      </c>
      <c r="P44" s="46">
        <v>2</v>
      </c>
      <c r="Q44" s="47">
        <f t="shared" si="0"/>
        <v>49</v>
      </c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</row>
    <row r="45" spans="1:68" s="45" customFormat="1" ht="12.75" customHeight="1" x14ac:dyDescent="0.2">
      <c r="A45" s="55" t="s">
        <v>75</v>
      </c>
      <c r="B45" s="57" t="s">
        <v>141</v>
      </c>
      <c r="C45" s="55" t="s">
        <v>108</v>
      </c>
      <c r="D45" s="59">
        <v>23000000</v>
      </c>
      <c r="E45" s="61">
        <v>4000000</v>
      </c>
      <c r="F45" s="57" t="s">
        <v>152</v>
      </c>
      <c r="G45" s="66" t="s">
        <v>148</v>
      </c>
      <c r="H45" s="57" t="s">
        <v>178</v>
      </c>
      <c r="I45" s="66" t="s">
        <v>148</v>
      </c>
      <c r="J45" s="46">
        <v>38</v>
      </c>
      <c r="K45" s="46">
        <v>14</v>
      </c>
      <c r="L45" s="46">
        <v>14</v>
      </c>
      <c r="M45" s="46">
        <v>5</v>
      </c>
      <c r="N45" s="46">
        <v>9</v>
      </c>
      <c r="O45" s="46">
        <v>9</v>
      </c>
      <c r="P45" s="46">
        <v>5</v>
      </c>
      <c r="Q45" s="47">
        <f t="shared" si="0"/>
        <v>94</v>
      </c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</row>
    <row r="46" spans="1:68" s="45" customFormat="1" ht="12.75" customHeight="1" x14ac:dyDescent="0.2">
      <c r="A46" s="54" t="s">
        <v>76</v>
      </c>
      <c r="B46" s="57" t="s">
        <v>128</v>
      </c>
      <c r="C46" s="54" t="s">
        <v>109</v>
      </c>
      <c r="D46" s="59">
        <v>1815000</v>
      </c>
      <c r="E46" s="61">
        <v>635000</v>
      </c>
      <c r="F46" s="57" t="s">
        <v>172</v>
      </c>
      <c r="G46" s="65" t="s">
        <v>148</v>
      </c>
      <c r="H46" s="57" t="s">
        <v>152</v>
      </c>
      <c r="I46" s="65" t="s">
        <v>148</v>
      </c>
      <c r="J46" s="46">
        <v>25</v>
      </c>
      <c r="K46" s="46">
        <v>12</v>
      </c>
      <c r="L46" s="46">
        <v>12</v>
      </c>
      <c r="M46" s="46">
        <v>5</v>
      </c>
      <c r="N46" s="46">
        <v>6</v>
      </c>
      <c r="O46" s="46">
        <v>5</v>
      </c>
      <c r="P46" s="46">
        <v>4</v>
      </c>
      <c r="Q46" s="47">
        <f t="shared" si="0"/>
        <v>69</v>
      </c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</row>
    <row r="47" spans="1:68" s="45" customFormat="1" ht="12.75" customHeight="1" x14ac:dyDescent="0.2">
      <c r="A47" s="54" t="s">
        <v>77</v>
      </c>
      <c r="B47" s="57" t="s">
        <v>142</v>
      </c>
      <c r="C47" s="54" t="s">
        <v>110</v>
      </c>
      <c r="D47" s="59">
        <v>35637070</v>
      </c>
      <c r="E47" s="61">
        <v>7900000</v>
      </c>
      <c r="F47" s="57" t="s">
        <v>173</v>
      </c>
      <c r="G47" s="65" t="s">
        <v>148</v>
      </c>
      <c r="H47" s="57" t="s">
        <v>155</v>
      </c>
      <c r="I47" s="65" t="s">
        <v>148</v>
      </c>
      <c r="J47" s="46">
        <v>32</v>
      </c>
      <c r="K47" s="46">
        <v>14</v>
      </c>
      <c r="L47" s="46">
        <v>14</v>
      </c>
      <c r="M47" s="46">
        <v>5</v>
      </c>
      <c r="N47" s="46">
        <v>8</v>
      </c>
      <c r="O47" s="46">
        <v>7</v>
      </c>
      <c r="P47" s="46">
        <v>5</v>
      </c>
      <c r="Q47" s="47">
        <f t="shared" si="0"/>
        <v>85</v>
      </c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</row>
    <row r="48" spans="1:68" s="45" customFormat="1" ht="12.75" customHeight="1" x14ac:dyDescent="0.2">
      <c r="A48" s="55" t="s">
        <v>78</v>
      </c>
      <c r="B48" s="57" t="s">
        <v>143</v>
      </c>
      <c r="C48" s="54" t="s">
        <v>111</v>
      </c>
      <c r="D48" s="59">
        <v>51973120</v>
      </c>
      <c r="E48" s="61">
        <v>3000000</v>
      </c>
      <c r="F48" s="57" t="s">
        <v>153</v>
      </c>
      <c r="G48" s="66" t="s">
        <v>148</v>
      </c>
      <c r="H48" s="57" t="s">
        <v>179</v>
      </c>
      <c r="I48" s="66" t="s">
        <v>148</v>
      </c>
      <c r="J48" s="46">
        <v>32</v>
      </c>
      <c r="K48" s="46">
        <v>13</v>
      </c>
      <c r="L48" s="46">
        <v>14</v>
      </c>
      <c r="M48" s="46">
        <v>5</v>
      </c>
      <c r="N48" s="46">
        <v>7</v>
      </c>
      <c r="O48" s="46">
        <v>8</v>
      </c>
      <c r="P48" s="46">
        <v>5</v>
      </c>
      <c r="Q48" s="47">
        <f t="shared" si="0"/>
        <v>84</v>
      </c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</row>
    <row r="49" spans="1:68" s="45" customFormat="1" ht="12.75" customHeight="1" x14ac:dyDescent="0.2">
      <c r="A49" s="55" t="s">
        <v>79</v>
      </c>
      <c r="B49" s="57" t="s">
        <v>144</v>
      </c>
      <c r="C49" s="54" t="s">
        <v>112</v>
      </c>
      <c r="D49" s="59">
        <v>693895</v>
      </c>
      <c r="E49" s="61">
        <v>200000</v>
      </c>
      <c r="F49" s="57" t="s">
        <v>155</v>
      </c>
      <c r="G49" s="66" t="s">
        <v>148</v>
      </c>
      <c r="H49" s="57" t="s">
        <v>173</v>
      </c>
      <c r="I49" s="66" t="s">
        <v>149</v>
      </c>
      <c r="J49" s="46">
        <v>29</v>
      </c>
      <c r="K49" s="46">
        <v>11</v>
      </c>
      <c r="L49" s="46">
        <v>10</v>
      </c>
      <c r="M49" s="46">
        <v>5</v>
      </c>
      <c r="N49" s="46">
        <v>6</v>
      </c>
      <c r="O49" s="46">
        <v>7</v>
      </c>
      <c r="P49" s="46">
        <v>2</v>
      </c>
      <c r="Q49" s="47">
        <f t="shared" si="0"/>
        <v>70</v>
      </c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</row>
    <row r="50" spans="1:68" ht="12" x14ac:dyDescent="0.3">
      <c r="D50" s="51">
        <f>SUM(D17:D49)</f>
        <v>264050067</v>
      </c>
      <c r="E50" s="51">
        <f>SUM(E17:E49)</f>
        <v>45523300</v>
      </c>
      <c r="F50" s="48"/>
    </row>
    <row r="51" spans="1:68" ht="12" x14ac:dyDescent="0.3">
      <c r="E51" s="48"/>
      <c r="F51" s="48"/>
      <c r="G51" s="48"/>
      <c r="H51" s="48"/>
    </row>
  </sheetData>
  <mergeCells count="15">
    <mergeCell ref="O14:O15"/>
    <mergeCell ref="P14:P15"/>
    <mergeCell ref="Q14:Q15"/>
    <mergeCell ref="H14:I15"/>
    <mergeCell ref="J14:J15"/>
    <mergeCell ref="K14:K15"/>
    <mergeCell ref="L14:L15"/>
    <mergeCell ref="M14:M15"/>
    <mergeCell ref="N14:N15"/>
    <mergeCell ref="A14:A16"/>
    <mergeCell ref="B14:B16"/>
    <mergeCell ref="C14:C16"/>
    <mergeCell ref="D14:D16"/>
    <mergeCell ref="E14:E16"/>
    <mergeCell ref="F14:G15"/>
  </mergeCells>
  <dataValidations count="4">
    <dataValidation type="whole" operator="lessThanOrEqual" allowBlank="1" showInputMessage="1" showErrorMessage="1" error="Max. 10 bodů" sqref="N17:O49" xr:uid="{2D8A2FDB-4755-46E1-A9EB-D4DD690F43CD}">
      <formula1>10</formula1>
    </dataValidation>
    <dataValidation type="whole" operator="lessThanOrEqual" allowBlank="1" showInputMessage="1" showErrorMessage="1" error="Max. 5 bodů" sqref="M17:M49 P17:P49" xr:uid="{1C574FA5-6E3E-48C9-8B70-0F5CE3CAE628}">
      <formula1>5</formula1>
    </dataValidation>
    <dataValidation type="whole" operator="lessThanOrEqual" allowBlank="1" showInputMessage="1" showErrorMessage="1" error="Max. 15 bodů" sqref="K17:L49" xr:uid="{EA49B2E5-86A4-4B80-9EFB-055C3043BC4F}">
      <formula1>15</formula1>
    </dataValidation>
    <dataValidation type="whole" operator="lessThanOrEqual" allowBlank="1" showInputMessage="1" showErrorMessage="1" error="Max. 40 bodů" sqref="J17:J49" xr:uid="{D47407F8-115E-49C1-8F96-0C3E3F4759BA}">
      <formula1>40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968F39-660C-47E5-829F-D30D29C03A11}"/>
</file>

<file path=customXml/itemProps2.xml><?xml version="1.0" encoding="utf-8"?>
<ds:datastoreItem xmlns:ds="http://schemas.openxmlformats.org/officeDocument/2006/customXml" ds:itemID="{EDC2541B-4675-433D-B84B-BE0115ADA16A}"/>
</file>

<file path=customXml/itemProps3.xml><?xml version="1.0" encoding="utf-8"?>
<ds:datastoreItem xmlns:ds="http://schemas.openxmlformats.org/officeDocument/2006/customXml" ds:itemID="{06ADAC2D-C9A9-441E-9B92-1F52FCCB78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festivaly</vt:lpstr>
      <vt:lpstr>ČK</vt:lpstr>
      <vt:lpstr>HB</vt:lpstr>
      <vt:lpstr>JK</vt:lpstr>
      <vt:lpstr>LD</vt:lpstr>
      <vt:lpstr>LC</vt:lpstr>
      <vt:lpstr>MŠ</vt:lpstr>
      <vt:lpstr>NS</vt:lpstr>
      <vt:lpstr>OZ</vt:lpstr>
      <vt:lpstr>TCD</vt:lpstr>
      <vt:lpstr>festivaly!Oblast_tisku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2022-02-04T14:06:36Z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