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2. jednání 27.-29.1.2021\"/>
    </mc:Choice>
  </mc:AlternateContent>
  <xr:revisionPtr revIDLastSave="0" documentId="13_ncr:1_{D6D3F8ED-C6CD-4E79-BC89-3B7605AC36A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estivaly" sheetId="2" r:id="rId1"/>
    <sheet name="HB" sheetId="3" r:id="rId2"/>
    <sheet name="JarK" sheetId="4" r:id="rId3"/>
    <sheet name="JK" sheetId="5" r:id="rId4"/>
    <sheet name="LD" sheetId="6" r:id="rId5"/>
    <sheet name="TCD" sheetId="7" r:id="rId6"/>
  </sheets>
  <definedNames>
    <definedName name="_xlnm.Print_Area" localSheetId="0">festivaly!$A$1:$Y$51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7" l="1"/>
  <c r="D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E45" i="6"/>
  <c r="D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E45" i="5"/>
  <c r="D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E45" i="4"/>
  <c r="D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E45" i="3"/>
  <c r="D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D45" i="2"/>
  <c r="E45" i="2"/>
  <c r="R45" i="2" l="1"/>
  <c r="R46" i="2" s="1"/>
</calcChain>
</file>

<file path=xl/sharedStrings.xml><?xml version="1.0" encoding="utf-8"?>
<sst xmlns="http://schemas.openxmlformats.org/spreadsheetml/2006/main" count="1543" uniqueCount="174">
  <si>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</si>
  <si>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</si>
  <si>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</si>
  <si>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</si>
  <si>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</si>
  <si>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</si>
  <si>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</si>
  <si>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</si>
  <si>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</si>
  <si>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</si>
  <si>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</si>
  <si>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</si>
  <si>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</si>
  <si>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</si>
  <si>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</si>
  <si>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</si>
  <si>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</si>
  <si>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</si>
  <si>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</si>
  <si>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</si>
  <si>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</si>
  <si>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</si>
  <si>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</si>
  <si>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</si>
  <si>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</si>
  <si>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</si>
  <si>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</si>
  <si>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</si>
  <si>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</si>
  <si>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</si>
  <si>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</si>
  <si>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</si>
  <si>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</si>
  <si>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</si>
  <si>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</si>
  <si>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</si>
  <si>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</si>
  <si>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</si>
  <si>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>Realizační strategie</t>
  </si>
  <si>
    <r>
      <t xml:space="preserve">Finanční alokace: </t>
    </r>
    <r>
      <rPr>
        <sz val="9.5"/>
        <rFont val="Arial"/>
        <family val="2"/>
        <charset val="238"/>
      </rPr>
      <t>27 000 000 Kč</t>
    </r>
  </si>
  <si>
    <r>
      <t>Dotační okruh:</t>
    </r>
    <r>
      <rPr>
        <sz val="9.5"/>
        <color theme="1"/>
        <rFont val="Arial"/>
        <family val="2"/>
        <charset val="238"/>
      </rPr>
      <t xml:space="preserve"> 9. filmový festival a přehlídka v oblasti kinematografie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</si>
  <si>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</si>
  <si>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Filmové festivaly a přehlídky v roce 2021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</si>
  <si>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2021-9-1-5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</si>
  <si>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10.-2. 11. 2020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</si>
  <si>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ledna 2022</t>
    </r>
  </si>
  <si>
    <t>4113/2021</t>
  </si>
  <si>
    <t>4114/2021</t>
  </si>
  <si>
    <t>4115/2021</t>
  </si>
  <si>
    <t>4120/2021</t>
  </si>
  <si>
    <t>4121/2021</t>
  </si>
  <si>
    <t>4123/2021</t>
  </si>
  <si>
    <t>4124/2021</t>
  </si>
  <si>
    <t>4125/2021</t>
  </si>
  <si>
    <t>4126/2021</t>
  </si>
  <si>
    <t>4127/2021</t>
  </si>
  <si>
    <t>4128/2021</t>
  </si>
  <si>
    <t>4129/2021</t>
  </si>
  <si>
    <t>4132/2021</t>
  </si>
  <si>
    <t>4138/2021</t>
  </si>
  <si>
    <t>4140/2021</t>
  </si>
  <si>
    <t>4141/2021</t>
  </si>
  <si>
    <t>4149/2021</t>
  </si>
  <si>
    <t>4155/2021</t>
  </si>
  <si>
    <t>4156/2021</t>
  </si>
  <si>
    <t>4163/2021</t>
  </si>
  <si>
    <t>4167/2021</t>
  </si>
  <si>
    <t>4169/2021</t>
  </si>
  <si>
    <t>4176/2021</t>
  </si>
  <si>
    <t>4181/2021</t>
  </si>
  <si>
    <t>4184/2021</t>
  </si>
  <si>
    <t>4186/2021</t>
  </si>
  <si>
    <t>4187/2021</t>
  </si>
  <si>
    <t>4188/2021</t>
  </si>
  <si>
    <t>Slavonice Fest 2021</t>
  </si>
  <si>
    <t>Young Film Fest 2021</t>
  </si>
  <si>
    <t>KRRR! 70MM FILM FEST KRNOV 2021</t>
  </si>
  <si>
    <t>Prague International Indie Film Festival</t>
  </si>
  <si>
    <t>28. Mezinárodní filmový festival Praha - FEBIOFEST 2021</t>
  </si>
  <si>
    <t>Mezinárodní festival outdoorových filmů - 19. ročník 2021</t>
  </si>
  <si>
    <t>ELBE DOCK 2021</t>
  </si>
  <si>
    <t>23. ročník Mezinárodního festivalu dokumentárních filmů o lidských právech Jeden svět</t>
  </si>
  <si>
    <t>28. Dny evropského filmu</t>
  </si>
  <si>
    <t>13. MFF Ostrava Kamera Oko 2021</t>
  </si>
  <si>
    <t>Finále Plzeň</t>
  </si>
  <si>
    <t>FAMUFEST 2021</t>
  </si>
  <si>
    <t>23. Kino na hranici - Kino na granicy</t>
  </si>
  <si>
    <t>Academia Film Olomouc 2021</t>
  </si>
  <si>
    <t>Future Gate Sci-Fi Film Festival 2021</t>
  </si>
  <si>
    <t>Serial Killer 2021 – festival televizních a online seriálů</t>
  </si>
  <si>
    <t>PRAGUE TEENFILMFEST 2021</t>
  </si>
  <si>
    <t>ANIFILM 2021, Mezinárodní festival animovaných filmů, Liberec</t>
  </si>
  <si>
    <t>PAF 2021 - Přehlídka filmové animace a současného umění</t>
  </si>
  <si>
    <t>47. Letní filmová škola Uherské Hradiště</t>
  </si>
  <si>
    <t>Marienbad Film Festival, 6. ročník mezinárodního filmového festivalu v Mariánských
Lázních</t>
  </si>
  <si>
    <t>25. Mezinárodní festival dokumentárních filmů Ji.hlava 2021</t>
  </si>
  <si>
    <t>61. ZLÍN FILM FESTIVAL - Mezinárodní festival filmů pro děti a mládež</t>
  </si>
  <si>
    <t>62. Mezinárodní festival krátkých filmů BRNO 16</t>
  </si>
  <si>
    <t>16. Pragueshorts Film Festival</t>
  </si>
  <si>
    <t>Mezinárodní filmový festival pro děti a mládež Juniorfest</t>
  </si>
  <si>
    <t>22. queer filmový festival Mezipatra</t>
  </si>
  <si>
    <t>3KinoFest 2021</t>
  </si>
  <si>
    <t>Filmová a televizní společnost Tptal HelpArt T.H.A., s.r.o.</t>
  </si>
  <si>
    <t>krutón, z.s.</t>
  </si>
  <si>
    <t>Městské informační a kulturní středisko Krnov p.o.</t>
  </si>
  <si>
    <t>Estela Productions, z.s.</t>
  </si>
  <si>
    <t>Mezinárodní filmový festival Praha - FEBIOFEST, s.r.o.</t>
  </si>
  <si>
    <t>OUTDOOR FILMS s.r.o.</t>
  </si>
  <si>
    <t>bujón s.r.o.</t>
  </si>
  <si>
    <t>Člověk v tísni, o.p.s.</t>
  </si>
  <si>
    <t>EUROFILMFEST s.r.o.</t>
  </si>
  <si>
    <t>Kamera Oko s.r.o.</t>
  </si>
  <si>
    <t>Film Servis Plzeň s.r.o.</t>
  </si>
  <si>
    <t>Akademie múzických umění v Praze</t>
  </si>
  <si>
    <t>Sdružení přátel Těšínska, z.s.</t>
  </si>
  <si>
    <t>Univerzita Palackého v Olomouci</t>
  </si>
  <si>
    <t>Future Gate z.s.</t>
  </si>
  <si>
    <t>Telepunk s.r.o.</t>
  </si>
  <si>
    <t>ADONAI for People o.p.s.</t>
  </si>
  <si>
    <t>Občanské sdružení pro podporu animovaného filmu z.s.</t>
  </si>
  <si>
    <t>PAF, z.s.</t>
  </si>
  <si>
    <t>Asociace českých filmovývh klubů, z.s.</t>
  </si>
  <si>
    <t>Marienbad Film z.s.</t>
  </si>
  <si>
    <t>DOC.DREAM services s.r.o.</t>
  </si>
  <si>
    <t>FILMFEST, s.r.o.</t>
  </si>
  <si>
    <t>TIC BRNO, p.o.</t>
  </si>
  <si>
    <t>Film Servis Festival Karlovy Vary, a.s.</t>
  </si>
  <si>
    <t>JUNIORFEST, z.s.</t>
  </si>
  <si>
    <t>Mezipatra z.s.</t>
  </si>
  <si>
    <t>3KINO z.s.</t>
  </si>
  <si>
    <t>neinvestiční dotace</t>
  </si>
  <si>
    <t>ano</t>
  </si>
  <si>
    <t>ne</t>
  </si>
  <si>
    <t>Vlček, Petr</t>
  </si>
  <si>
    <t>Pechánková, Milica</t>
  </si>
  <si>
    <t>Vadocký, Daniel</t>
  </si>
  <si>
    <t>Klusáková, Veronika</t>
  </si>
  <si>
    <t>Slováková, Andrea</t>
  </si>
  <si>
    <t>Voráč, Jiří</t>
  </si>
  <si>
    <t>Cielová, Hana</t>
  </si>
  <si>
    <t>Slavík, Petr</t>
  </si>
  <si>
    <t>Kopecká Anna</t>
  </si>
  <si>
    <t>Šoba, Přemysl</t>
  </si>
  <si>
    <t>Skopal, Pavel</t>
  </si>
  <si>
    <t>Uhrík, Štefan</t>
  </si>
  <si>
    <t>Hodoušková, Markéta</t>
  </si>
  <si>
    <t>Jílek, Jan</t>
  </si>
  <si>
    <t>Štrbová, Denisa</t>
  </si>
  <si>
    <t>Kulhánková, Hana</t>
  </si>
  <si>
    <t>Lanšperková, Jitka</t>
  </si>
  <si>
    <t>Korda, Jakub</t>
  </si>
  <si>
    <t>Šír, Ondřej</t>
  </si>
  <si>
    <t>Prokopová, Alena</t>
  </si>
  <si>
    <t>Lukeš, Jan</t>
  </si>
  <si>
    <t>Baslarová, Iva</t>
  </si>
  <si>
    <t>Gregor, Lukáš</t>
  </si>
  <si>
    <t>Kazík, Ondřej</t>
  </si>
  <si>
    <t>Králík, Jiří</t>
  </si>
  <si>
    <t>Škach, Vladislav</t>
  </si>
  <si>
    <t>Lovicarová, Lenka</t>
  </si>
  <si>
    <t>Čížkovská, Jana</t>
  </si>
  <si>
    <t>x</t>
  </si>
  <si>
    <t>Kopecká, Anna</t>
  </si>
  <si>
    <t>Aronová, Alice</t>
  </si>
  <si>
    <t>Kamenický, Ondřej</t>
  </si>
  <si>
    <t>Kuhrová, Veronika</t>
  </si>
  <si>
    <t>Dramaturgická a programová kvalita projektu</t>
  </si>
  <si>
    <t>65%</t>
  </si>
  <si>
    <t>80%</t>
  </si>
  <si>
    <t>70%</t>
  </si>
  <si>
    <t>60%</t>
  </si>
  <si>
    <t>75%</t>
  </si>
  <si>
    <t>50%</t>
  </si>
  <si>
    <t>Filmová a televizní společnost Total HelpArt T.H.A.,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</si>
</sst>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righ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right" vertical="top"/>
    </xf>
    <xf numFmtId="49" fontId="2" fillId="2" borderId="5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7" xfId="1" applyFont="1" applyFill="1" applyBorder="1" applyAlignment="1">
      <alignment wrapText="1"/>
    </xf>
    <xf numFmtId="0" fontId="4" fillId="2" borderId="7" xfId="1" applyFont="1" applyFill="1" applyBorder="1"/>
    <xf numFmtId="0" fontId="7" fillId="2" borderId="7" xfId="1" applyFont="1" applyFill="1" applyBorder="1"/>
    <xf numFmtId="3" fontId="7" fillId="2" borderId="7" xfId="1" applyNumberFormat="1" applyFont="1" applyFill="1" applyBorder="1"/>
    <xf numFmtId="0" fontId="7" fillId="2" borderId="7" xfId="1" applyFont="1" applyFill="1" applyBorder="1" applyAlignment="1">
      <alignment horizontal="left"/>
    </xf>
    <xf numFmtId="0" fontId="7" fillId="2" borderId="7" xfId="1" applyFont="1" applyFill="1" applyBorder="1" applyAlignment="1">
      <alignment horizontal="center"/>
    </xf>
    <xf numFmtId="9" fontId="7" fillId="2" borderId="7" xfId="1" applyNumberFormat="1" applyFont="1" applyFill="1" applyBorder="1" applyAlignment="1">
      <alignment horizontal="center"/>
    </xf>
    <xf numFmtId="14" fontId="7" fillId="2" borderId="7" xfId="1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right" wrapText="1"/>
    </xf>
    <xf numFmtId="0" fontId="4" fillId="2" borderId="7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2" borderId="7" xfId="1" applyFont="1" applyFill="1" applyBorder="1" applyAlignment="1">
      <alignment wrapText="1"/>
    </xf>
    <xf numFmtId="0" fontId="4" fillId="2" borderId="7" xfId="1" applyFont="1" applyFill="1" applyBorder="1"/>
    <xf numFmtId="0" fontId="7" fillId="2" borderId="7" xfId="1" applyFont="1" applyFill="1" applyBorder="1"/>
    <xf numFmtId="3" fontId="7" fillId="2" borderId="7" xfId="1" applyNumberFormat="1" applyFont="1" applyFill="1" applyBorder="1"/>
    <xf numFmtId="0" fontId="7" fillId="2" borderId="7" xfId="1" applyFont="1" applyFill="1" applyBorder="1" applyAlignment="1">
      <alignment horizontal="center"/>
    </xf>
    <xf numFmtId="14" fontId="7" fillId="2" borderId="7" xfId="1" applyNumberFormat="1" applyFont="1" applyFill="1" applyBorder="1" applyAlignment="1">
      <alignment horizontal="center"/>
    </xf>
    <xf numFmtId="0" fontId="4" fillId="2" borderId="7" xfId="1" applyFont="1" applyFill="1" applyBorder="1" applyAlignment="1">
      <alignment horizontal="right" wrapText="1"/>
    </xf>
    <xf numFmtId="0" fontId="4" fillId="2" borderId="7" xfId="1" applyFont="1" applyFill="1" applyBorder="1" applyAlignment="1">
      <alignment horizontal="right"/>
    </xf>
    <xf numFmtId="3" fontId="7" fillId="0" borderId="7" xfId="1" applyNumberFormat="1" applyFont="1" applyFill="1" applyBorder="1"/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Normální 3" xfId="1" xr:uid="{2441E795-F8EF-4CA6-82C1-A20B9EA070CE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46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8.8867187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25" ht="38.25" customHeight="1" x14ac:dyDescent="0.3">
      <c r="A1" s="1" t="s">
        <v>42</v>
      </c>
    </row>
    <row r="2" spans="1:25" ht="12.6" x14ac:dyDescent="0.3">
      <c r="A2" s="4" t="s">
        <v>43</v>
      </c>
      <c r="D2" s="4" t="s">
        <v>22</v>
      </c>
    </row>
    <row r="3" spans="1:25" ht="12.6" x14ac:dyDescent="0.3">
      <c r="A3" s="4" t="s">
        <v>40</v>
      </c>
      <c r="D3" s="2" t="s">
        <v>31</v>
      </c>
    </row>
    <row r="4" spans="1:25" ht="12.6" x14ac:dyDescent="0.3">
      <c r="A4" s="4" t="s">
        <v>44</v>
      </c>
      <c r="D4" s="2" t="s">
        <v>30</v>
      </c>
    </row>
    <row r="5" spans="1:25" ht="12.6" x14ac:dyDescent="0.3">
      <c r="A5" s="4" t="s">
        <v>39</v>
      </c>
      <c r="D5" s="2" t="s">
        <v>32</v>
      </c>
    </row>
    <row r="6" spans="1:25" ht="12.6" x14ac:dyDescent="0.3">
      <c r="A6" s="4" t="s">
        <v>45</v>
      </c>
    </row>
    <row r="7" spans="1:25" ht="12.6" x14ac:dyDescent="0.3">
      <c r="A7" s="4" t="s">
        <v>21</v>
      </c>
      <c r="D7" s="4" t="s">
        <v>23</v>
      </c>
    </row>
    <row r="8" spans="1:25" ht="12.6" x14ac:dyDescent="0.3">
      <c r="A8" s="19" t="s">
        <v>41</v>
      </c>
      <c r="D8" s="2" t="s">
        <v>33</v>
      </c>
    </row>
    <row r="9" spans="1:25" x14ac:dyDescent="0.3">
      <c r="D9" s="2" t="s">
        <v>34</v>
      </c>
    </row>
    <row r="10" spans="1:25" x14ac:dyDescent="0.3">
      <c r="D10" s="2" t="s">
        <v>35</v>
      </c>
    </row>
    <row r="11" spans="1:25" x14ac:dyDescent="0.3">
      <c r="D11" s="2" t="s">
        <v>36</v>
      </c>
    </row>
    <row r="12" spans="1:25" x14ac:dyDescent="0.3">
      <c r="D12" s="2" t="s">
        <v>37</v>
      </c>
    </row>
    <row r="13" spans="1:25" ht="12.6" x14ac:dyDescent="0.3">
      <c r="A13" s="4"/>
    </row>
    <row r="14" spans="1:25" ht="26.4" customHeight="1" x14ac:dyDescent="0.3">
      <c r="A14" s="53" t="s">
        <v>0</v>
      </c>
      <c r="B14" s="53" t="s">
        <v>1</v>
      </c>
      <c r="C14" s="53" t="s">
        <v>16</v>
      </c>
      <c r="D14" s="53" t="s">
        <v>13</v>
      </c>
      <c r="E14" s="56" t="s">
        <v>2</v>
      </c>
      <c r="F14" s="53" t="s">
        <v>28</v>
      </c>
      <c r="G14" s="53"/>
      <c r="H14" s="53" t="s">
        <v>29</v>
      </c>
      <c r="I14" s="53"/>
      <c r="J14" s="53" t="s">
        <v>166</v>
      </c>
      <c r="K14" s="53" t="s">
        <v>14</v>
      </c>
      <c r="L14" s="53" t="s">
        <v>15</v>
      </c>
      <c r="M14" s="53" t="s">
        <v>26</v>
      </c>
      <c r="N14" s="53" t="s">
        <v>27</v>
      </c>
      <c r="O14" s="53" t="s">
        <v>38</v>
      </c>
      <c r="P14" s="53" t="s">
        <v>3</v>
      </c>
      <c r="Q14" s="53" t="s">
        <v>4</v>
      </c>
      <c r="R14" s="53" t="s">
        <v>5</v>
      </c>
      <c r="S14" s="53" t="s">
        <v>6</v>
      </c>
      <c r="T14" s="53" t="s">
        <v>7</v>
      </c>
      <c r="U14" s="53" t="s">
        <v>8</v>
      </c>
      <c r="V14" s="53" t="s">
        <v>9</v>
      </c>
      <c r="W14" s="53" t="s">
        <v>10</v>
      </c>
      <c r="X14" s="53" t="s">
        <v>11</v>
      </c>
      <c r="Y14" s="53" t="s">
        <v>12</v>
      </c>
    </row>
    <row r="15" spans="1:25" ht="59.4" customHeight="1" x14ac:dyDescent="0.3">
      <c r="A15" s="55"/>
      <c r="B15" s="55"/>
      <c r="C15" s="55"/>
      <c r="D15" s="55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 ht="28.95" customHeight="1" x14ac:dyDescent="0.3">
      <c r="A16" s="54"/>
      <c r="B16" s="54"/>
      <c r="C16" s="54"/>
      <c r="D16" s="54"/>
      <c r="E16" s="58"/>
      <c r="F16" s="5" t="s">
        <v>24</v>
      </c>
      <c r="G16" s="31" t="s">
        <v>25</v>
      </c>
      <c r="H16" s="31" t="s">
        <v>24</v>
      </c>
      <c r="I16" s="31" t="s">
        <v>25</v>
      </c>
      <c r="J16" s="31"/>
      <c r="K16" s="31" t="s">
        <v>18</v>
      </c>
      <c r="L16" s="31" t="s">
        <v>18</v>
      </c>
      <c r="M16" s="31" t="s">
        <v>19</v>
      </c>
      <c r="N16" s="31" t="s">
        <v>20</v>
      </c>
      <c r="O16" s="31" t="s">
        <v>20</v>
      </c>
      <c r="P16" s="31" t="s">
        <v>19</v>
      </c>
      <c r="Q16" s="31"/>
      <c r="R16" s="31"/>
      <c r="S16" s="31"/>
      <c r="T16" s="30"/>
      <c r="U16" s="30"/>
      <c r="V16" s="30"/>
      <c r="W16" s="30"/>
      <c r="X16" s="30"/>
      <c r="Y16" s="31"/>
    </row>
    <row r="17" spans="1:90" s="6" customFormat="1" ht="12.75" customHeight="1" x14ac:dyDescent="0.2">
      <c r="A17" s="21" t="s">
        <v>63</v>
      </c>
      <c r="B17" s="22" t="s">
        <v>119</v>
      </c>
      <c r="C17" s="21" t="s">
        <v>91</v>
      </c>
      <c r="D17" s="23">
        <v>23336198</v>
      </c>
      <c r="E17" s="23">
        <v>3500000</v>
      </c>
      <c r="F17" s="22" t="s">
        <v>150</v>
      </c>
      <c r="G17" s="29" t="s">
        <v>131</v>
      </c>
      <c r="H17" s="22" t="s">
        <v>145</v>
      </c>
      <c r="I17" s="29" t="s">
        <v>131</v>
      </c>
      <c r="J17" s="7">
        <v>36</v>
      </c>
      <c r="K17" s="7">
        <v>13.2</v>
      </c>
      <c r="L17" s="7">
        <v>13.8</v>
      </c>
      <c r="M17" s="7">
        <v>4.5999999999999996</v>
      </c>
      <c r="N17" s="7">
        <v>8.8000000000000007</v>
      </c>
      <c r="O17" s="7">
        <v>8.6</v>
      </c>
      <c r="P17" s="7">
        <v>5</v>
      </c>
      <c r="Q17" s="8">
        <v>90</v>
      </c>
      <c r="R17" s="47">
        <v>3500000</v>
      </c>
      <c r="S17" s="24" t="s">
        <v>130</v>
      </c>
      <c r="T17" s="25" t="s">
        <v>131</v>
      </c>
      <c r="U17" s="48" t="s">
        <v>131</v>
      </c>
      <c r="V17" s="26">
        <v>0.6</v>
      </c>
      <c r="W17" s="11" t="s">
        <v>167</v>
      </c>
      <c r="X17" s="27">
        <v>44561</v>
      </c>
      <c r="Y17" s="49">
        <v>44561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6" customFormat="1" ht="12.75" customHeight="1" x14ac:dyDescent="0.2">
      <c r="A18" s="21" t="s">
        <v>53</v>
      </c>
      <c r="B18" s="22" t="s">
        <v>109</v>
      </c>
      <c r="C18" s="21" t="s">
        <v>81</v>
      </c>
      <c r="D18" s="23">
        <v>15253536</v>
      </c>
      <c r="E18" s="23">
        <v>2000000</v>
      </c>
      <c r="F18" s="22" t="s">
        <v>140</v>
      </c>
      <c r="G18" s="29" t="s">
        <v>131</v>
      </c>
      <c r="H18" s="22" t="s">
        <v>160</v>
      </c>
      <c r="I18" s="29" t="s">
        <v>131</v>
      </c>
      <c r="J18" s="7">
        <v>34</v>
      </c>
      <c r="K18" s="7">
        <v>13.2</v>
      </c>
      <c r="L18" s="7">
        <v>13.6</v>
      </c>
      <c r="M18" s="7">
        <v>5</v>
      </c>
      <c r="N18" s="7">
        <v>9</v>
      </c>
      <c r="O18" s="7">
        <v>9.1999999999999993</v>
      </c>
      <c r="P18" s="7">
        <v>5</v>
      </c>
      <c r="Q18" s="8">
        <v>89</v>
      </c>
      <c r="R18" s="52">
        <v>1700000</v>
      </c>
      <c r="S18" s="24" t="s">
        <v>130</v>
      </c>
      <c r="T18" s="25" t="s">
        <v>131</v>
      </c>
      <c r="U18" s="48" t="s">
        <v>131</v>
      </c>
      <c r="V18" s="26">
        <v>0.74</v>
      </c>
      <c r="W18" s="11" t="s">
        <v>168</v>
      </c>
      <c r="X18" s="27">
        <v>44561</v>
      </c>
      <c r="Y18" s="49">
        <v>44561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6" customFormat="1" ht="12.75" customHeight="1" x14ac:dyDescent="0.2">
      <c r="A19" s="21" t="s">
        <v>50</v>
      </c>
      <c r="B19" s="22" t="s">
        <v>106</v>
      </c>
      <c r="C19" s="21" t="s">
        <v>78</v>
      </c>
      <c r="D19" s="23">
        <v>34411300</v>
      </c>
      <c r="E19" s="23">
        <v>3000000</v>
      </c>
      <c r="F19" s="22" t="s">
        <v>137</v>
      </c>
      <c r="G19" s="29" t="s">
        <v>161</v>
      </c>
      <c r="H19" s="22" t="s">
        <v>155</v>
      </c>
      <c r="I19" s="29" t="s">
        <v>131</v>
      </c>
      <c r="J19" s="7">
        <v>34.6</v>
      </c>
      <c r="K19" s="7">
        <v>13.4</v>
      </c>
      <c r="L19" s="7">
        <v>13.4</v>
      </c>
      <c r="M19" s="7">
        <v>5</v>
      </c>
      <c r="N19" s="7">
        <v>7.6</v>
      </c>
      <c r="O19" s="7">
        <v>8.4</v>
      </c>
      <c r="P19" s="7">
        <v>4.8</v>
      </c>
      <c r="Q19" s="8">
        <v>87.2</v>
      </c>
      <c r="R19" s="47">
        <v>1700000</v>
      </c>
      <c r="S19" s="24" t="s">
        <v>130</v>
      </c>
      <c r="T19" s="25" t="s">
        <v>131</v>
      </c>
      <c r="U19" s="48" t="s">
        <v>131</v>
      </c>
      <c r="V19" s="26">
        <v>0.77</v>
      </c>
      <c r="W19" s="11" t="s">
        <v>168</v>
      </c>
      <c r="X19" s="27">
        <v>44561</v>
      </c>
      <c r="Y19" s="49">
        <v>44561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s="6" customFormat="1" ht="12.75" customHeight="1" x14ac:dyDescent="0.2">
      <c r="A20" s="20" t="s">
        <v>58</v>
      </c>
      <c r="B20" s="22" t="s">
        <v>114</v>
      </c>
      <c r="C20" s="20" t="s">
        <v>86</v>
      </c>
      <c r="D20" s="23">
        <v>1862500</v>
      </c>
      <c r="E20" s="23">
        <v>550000</v>
      </c>
      <c r="F20" s="22" t="s">
        <v>145</v>
      </c>
      <c r="G20" s="28" t="s">
        <v>131</v>
      </c>
      <c r="H20" s="22" t="s">
        <v>157</v>
      </c>
      <c r="I20" s="28" t="s">
        <v>131</v>
      </c>
      <c r="J20" s="7">
        <v>33.4</v>
      </c>
      <c r="K20" s="7">
        <v>12.4</v>
      </c>
      <c r="L20" s="7">
        <v>13</v>
      </c>
      <c r="M20" s="7">
        <v>5</v>
      </c>
      <c r="N20" s="7">
        <v>9</v>
      </c>
      <c r="O20" s="7">
        <v>9</v>
      </c>
      <c r="P20" s="7">
        <v>4.8</v>
      </c>
      <c r="Q20" s="8">
        <v>86.6</v>
      </c>
      <c r="R20" s="47">
        <v>550000</v>
      </c>
      <c r="S20" s="24" t="s">
        <v>130</v>
      </c>
      <c r="T20" s="25" t="s">
        <v>131</v>
      </c>
      <c r="U20" s="48" t="s">
        <v>131</v>
      </c>
      <c r="V20" s="26">
        <v>0.7</v>
      </c>
      <c r="W20" s="11" t="s">
        <v>171</v>
      </c>
      <c r="X20" s="27">
        <v>44530</v>
      </c>
      <c r="Y20" s="49">
        <v>44530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s="6" customFormat="1" ht="12.75" customHeight="1" x14ac:dyDescent="0.2">
      <c r="A21" s="21" t="s">
        <v>65</v>
      </c>
      <c r="B21" s="22" t="s">
        <v>121</v>
      </c>
      <c r="C21" s="21" t="s">
        <v>93</v>
      </c>
      <c r="D21" s="23">
        <v>23800000</v>
      </c>
      <c r="E21" s="23">
        <v>4500000</v>
      </c>
      <c r="F21" s="22" t="s">
        <v>152</v>
      </c>
      <c r="G21" s="29" t="s">
        <v>131</v>
      </c>
      <c r="H21" s="22" t="s">
        <v>159</v>
      </c>
      <c r="I21" s="29" t="s">
        <v>131</v>
      </c>
      <c r="J21" s="7">
        <v>34.6</v>
      </c>
      <c r="K21" s="7">
        <v>12.8</v>
      </c>
      <c r="L21" s="7">
        <v>13</v>
      </c>
      <c r="M21" s="7">
        <v>4.8</v>
      </c>
      <c r="N21" s="7">
        <v>8</v>
      </c>
      <c r="O21" s="7">
        <v>8</v>
      </c>
      <c r="P21" s="7">
        <v>4.8</v>
      </c>
      <c r="Q21" s="8">
        <v>86</v>
      </c>
      <c r="R21" s="47">
        <v>3500000</v>
      </c>
      <c r="S21" s="24" t="s">
        <v>130</v>
      </c>
      <c r="T21" s="25" t="s">
        <v>131</v>
      </c>
      <c r="U21" s="48" t="s">
        <v>131</v>
      </c>
      <c r="V21" s="26">
        <v>0.66</v>
      </c>
      <c r="W21" s="11" t="s">
        <v>171</v>
      </c>
      <c r="X21" s="27">
        <v>44561</v>
      </c>
      <c r="Y21" s="49">
        <v>44561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spans="1:90" s="6" customFormat="1" x14ac:dyDescent="0.2">
      <c r="A22" s="21" t="s">
        <v>59</v>
      </c>
      <c r="B22" s="22" t="s">
        <v>115</v>
      </c>
      <c r="C22" s="21" t="s">
        <v>87</v>
      </c>
      <c r="D22" s="23">
        <v>8070000</v>
      </c>
      <c r="E22" s="23">
        <v>1900000</v>
      </c>
      <c r="F22" s="22" t="s">
        <v>146</v>
      </c>
      <c r="G22" s="29" t="s">
        <v>131</v>
      </c>
      <c r="H22" s="22" t="s">
        <v>154</v>
      </c>
      <c r="I22" s="29" t="s">
        <v>161</v>
      </c>
      <c r="J22" s="7">
        <v>33.200000000000003</v>
      </c>
      <c r="K22" s="7">
        <v>12.6</v>
      </c>
      <c r="L22" s="7">
        <v>12.8</v>
      </c>
      <c r="M22" s="7">
        <v>5</v>
      </c>
      <c r="N22" s="7">
        <v>6.8</v>
      </c>
      <c r="O22" s="7">
        <v>8.6</v>
      </c>
      <c r="P22" s="7">
        <v>5</v>
      </c>
      <c r="Q22" s="8">
        <v>84</v>
      </c>
      <c r="R22" s="47">
        <v>1850000</v>
      </c>
      <c r="S22" s="24" t="s">
        <v>130</v>
      </c>
      <c r="T22" s="25" t="s">
        <v>131</v>
      </c>
      <c r="U22" s="48" t="s">
        <v>131</v>
      </c>
      <c r="V22" s="26">
        <v>0.73</v>
      </c>
      <c r="W22" s="11" t="s">
        <v>168</v>
      </c>
      <c r="X22" s="27">
        <v>44561</v>
      </c>
      <c r="Y22" s="49">
        <v>44561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s="6" customFormat="1" ht="12.75" customHeight="1" x14ac:dyDescent="0.2">
      <c r="A23" s="21" t="s">
        <v>67</v>
      </c>
      <c r="B23" s="22" t="s">
        <v>123</v>
      </c>
      <c r="C23" s="21" t="s">
        <v>95</v>
      </c>
      <c r="D23" s="23">
        <v>33267570</v>
      </c>
      <c r="E23" s="23">
        <v>6900000</v>
      </c>
      <c r="F23" s="22" t="s">
        <v>154</v>
      </c>
      <c r="G23" s="29" t="s">
        <v>161</v>
      </c>
      <c r="H23" s="22" t="s">
        <v>151</v>
      </c>
      <c r="I23" s="29" t="s">
        <v>131</v>
      </c>
      <c r="J23" s="7">
        <v>34.799999999999997</v>
      </c>
      <c r="K23" s="7">
        <v>13.2</v>
      </c>
      <c r="L23" s="7">
        <v>13.2</v>
      </c>
      <c r="M23" s="7">
        <v>4</v>
      </c>
      <c r="N23" s="7">
        <v>5.8</v>
      </c>
      <c r="O23" s="7">
        <v>8.1999999999999993</v>
      </c>
      <c r="P23" s="7">
        <v>4.8</v>
      </c>
      <c r="Q23" s="8">
        <v>84</v>
      </c>
      <c r="R23" s="47">
        <v>4200000</v>
      </c>
      <c r="S23" s="24" t="s">
        <v>130</v>
      </c>
      <c r="T23" s="25" t="s">
        <v>131</v>
      </c>
      <c r="U23" s="48" t="s">
        <v>131</v>
      </c>
      <c r="V23" s="26">
        <v>0.73</v>
      </c>
      <c r="W23" s="11" t="s">
        <v>168</v>
      </c>
      <c r="X23" s="27">
        <v>44592</v>
      </c>
      <c r="Y23" s="49">
        <v>44592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spans="1:90" s="6" customFormat="1" ht="12.75" customHeight="1" x14ac:dyDescent="0.2">
      <c r="A24" s="21" t="s">
        <v>68</v>
      </c>
      <c r="B24" s="22" t="s">
        <v>124</v>
      </c>
      <c r="C24" s="21" t="s">
        <v>96</v>
      </c>
      <c r="D24" s="23">
        <v>48350200</v>
      </c>
      <c r="E24" s="23">
        <v>3000000</v>
      </c>
      <c r="F24" s="22" t="s">
        <v>155</v>
      </c>
      <c r="G24" s="29" t="s">
        <v>131</v>
      </c>
      <c r="H24" s="22" t="s">
        <v>165</v>
      </c>
      <c r="I24" s="29" t="s">
        <v>131</v>
      </c>
      <c r="J24" s="7">
        <v>32.6</v>
      </c>
      <c r="K24" s="7">
        <v>12.6</v>
      </c>
      <c r="L24" s="7">
        <v>13.2</v>
      </c>
      <c r="M24" s="7">
        <v>4.8</v>
      </c>
      <c r="N24" s="7">
        <v>7.6</v>
      </c>
      <c r="O24" s="7">
        <v>8</v>
      </c>
      <c r="P24" s="7">
        <v>5</v>
      </c>
      <c r="Q24" s="8">
        <v>83.8</v>
      </c>
      <c r="R24" s="47">
        <v>1500000</v>
      </c>
      <c r="S24" s="24" t="s">
        <v>130</v>
      </c>
      <c r="T24" s="25" t="s">
        <v>131</v>
      </c>
      <c r="U24" s="48" t="s">
        <v>131</v>
      </c>
      <c r="V24" s="26">
        <v>0.53</v>
      </c>
      <c r="W24" s="11" t="s">
        <v>170</v>
      </c>
      <c r="X24" s="27">
        <v>44561</v>
      </c>
      <c r="Y24" s="49">
        <v>44561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s="6" customFormat="1" ht="13.5" customHeight="1" x14ac:dyDescent="0.2">
      <c r="A25" s="21" t="s">
        <v>56</v>
      </c>
      <c r="B25" s="22" t="s">
        <v>112</v>
      </c>
      <c r="C25" s="21" t="s">
        <v>84</v>
      </c>
      <c r="D25" s="23">
        <v>10686800</v>
      </c>
      <c r="E25" s="23">
        <v>1200000</v>
      </c>
      <c r="F25" s="22" t="s">
        <v>143</v>
      </c>
      <c r="G25" s="29" t="s">
        <v>131</v>
      </c>
      <c r="H25" s="22" t="s">
        <v>138</v>
      </c>
      <c r="I25" s="29" t="s">
        <v>131</v>
      </c>
      <c r="J25" s="7">
        <v>31.2</v>
      </c>
      <c r="K25" s="7">
        <v>12.4</v>
      </c>
      <c r="L25" s="7">
        <v>12.6</v>
      </c>
      <c r="M25" s="7">
        <v>5</v>
      </c>
      <c r="N25" s="7">
        <v>8.1999999999999993</v>
      </c>
      <c r="O25" s="7">
        <v>8.1999999999999993</v>
      </c>
      <c r="P25" s="7">
        <v>4.8</v>
      </c>
      <c r="Q25" s="8">
        <v>82.4</v>
      </c>
      <c r="R25" s="52">
        <v>700000</v>
      </c>
      <c r="S25" s="24" t="s">
        <v>130</v>
      </c>
      <c r="T25" s="25" t="s">
        <v>131</v>
      </c>
      <c r="U25" s="48" t="s">
        <v>131</v>
      </c>
      <c r="V25" s="26">
        <v>0.65</v>
      </c>
      <c r="W25" s="11" t="s">
        <v>169</v>
      </c>
      <c r="X25" s="27">
        <v>44561</v>
      </c>
      <c r="Y25" s="49">
        <v>44561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s="6" customFormat="1" ht="12.75" customHeight="1" x14ac:dyDescent="0.2">
      <c r="A26" s="21" t="s">
        <v>71</v>
      </c>
      <c r="B26" s="22" t="s">
        <v>127</v>
      </c>
      <c r="C26" s="21" t="s">
        <v>99</v>
      </c>
      <c r="D26" s="23">
        <v>3636900</v>
      </c>
      <c r="E26" s="23">
        <v>400000</v>
      </c>
      <c r="F26" s="22" t="s">
        <v>158</v>
      </c>
      <c r="G26" s="29" t="s">
        <v>131</v>
      </c>
      <c r="H26" s="22" t="s">
        <v>147</v>
      </c>
      <c r="I26" s="29" t="s">
        <v>131</v>
      </c>
      <c r="J26" s="7">
        <v>32.4</v>
      </c>
      <c r="K26" s="7">
        <v>12.2</v>
      </c>
      <c r="L26" s="7">
        <v>12.2</v>
      </c>
      <c r="M26" s="7">
        <v>5</v>
      </c>
      <c r="N26" s="7">
        <v>8</v>
      </c>
      <c r="O26" s="7">
        <v>8.4</v>
      </c>
      <c r="P26" s="7">
        <v>4</v>
      </c>
      <c r="Q26" s="8">
        <v>82.2</v>
      </c>
      <c r="R26" s="52">
        <v>300000</v>
      </c>
      <c r="S26" s="24" t="s">
        <v>130</v>
      </c>
      <c r="T26" s="25" t="s">
        <v>131</v>
      </c>
      <c r="U26" s="48" t="s">
        <v>131</v>
      </c>
      <c r="V26" s="26">
        <v>0.52</v>
      </c>
      <c r="W26" s="11" t="s">
        <v>170</v>
      </c>
      <c r="X26" s="27">
        <v>44592</v>
      </c>
      <c r="Y26" s="49">
        <v>44592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s="6" customFormat="1" ht="12.75" customHeight="1" x14ac:dyDescent="0.2">
      <c r="A27" s="21" t="s">
        <v>64</v>
      </c>
      <c r="B27" s="22" t="s">
        <v>120</v>
      </c>
      <c r="C27" s="21" t="s">
        <v>92</v>
      </c>
      <c r="D27" s="23">
        <v>2801000</v>
      </c>
      <c r="E27" s="23">
        <v>1300000</v>
      </c>
      <c r="F27" s="22" t="s">
        <v>151</v>
      </c>
      <c r="G27" s="29" t="s">
        <v>131</v>
      </c>
      <c r="H27" s="22" t="s">
        <v>153</v>
      </c>
      <c r="I27" s="29" t="s">
        <v>131</v>
      </c>
      <c r="J27" s="7">
        <v>33.200000000000003</v>
      </c>
      <c r="K27" s="7">
        <v>13</v>
      </c>
      <c r="L27" s="7">
        <v>12</v>
      </c>
      <c r="M27" s="7">
        <v>4.2</v>
      </c>
      <c r="N27" s="7">
        <v>8</v>
      </c>
      <c r="O27" s="7">
        <v>7</v>
      </c>
      <c r="P27" s="7">
        <v>4.5999999999999996</v>
      </c>
      <c r="Q27" s="8">
        <v>82</v>
      </c>
      <c r="R27" s="47">
        <v>1250000</v>
      </c>
      <c r="S27" s="24" t="s">
        <v>130</v>
      </c>
      <c r="T27" s="25" t="s">
        <v>131</v>
      </c>
      <c r="U27" s="48" t="s">
        <v>131</v>
      </c>
      <c r="V27" s="26">
        <v>0.8</v>
      </c>
      <c r="W27" s="11" t="s">
        <v>168</v>
      </c>
      <c r="X27" s="27">
        <v>44592</v>
      </c>
      <c r="Y27" s="49">
        <v>44592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s="6" customFormat="1" ht="12.75" customHeight="1" x14ac:dyDescent="0.2">
      <c r="A28" s="21" t="s">
        <v>52</v>
      </c>
      <c r="B28" s="22" t="s">
        <v>108</v>
      </c>
      <c r="C28" s="21" t="s">
        <v>80</v>
      </c>
      <c r="D28" s="23">
        <v>2504400</v>
      </c>
      <c r="E28" s="23">
        <v>600000</v>
      </c>
      <c r="F28" s="22" t="s">
        <v>139</v>
      </c>
      <c r="G28" s="29" t="s">
        <v>131</v>
      </c>
      <c r="H28" s="22" t="s">
        <v>149</v>
      </c>
      <c r="I28" s="29" t="s">
        <v>131</v>
      </c>
      <c r="J28" s="7">
        <v>32</v>
      </c>
      <c r="K28" s="7">
        <v>12.2</v>
      </c>
      <c r="L28" s="7">
        <v>12.2</v>
      </c>
      <c r="M28" s="7">
        <v>4.8</v>
      </c>
      <c r="N28" s="7">
        <v>8.8000000000000007</v>
      </c>
      <c r="O28" s="7">
        <v>8</v>
      </c>
      <c r="P28" s="7">
        <v>3.2</v>
      </c>
      <c r="Q28" s="8">
        <v>81.2</v>
      </c>
      <c r="R28" s="47">
        <v>500000</v>
      </c>
      <c r="S28" s="24" t="s">
        <v>130</v>
      </c>
      <c r="T28" s="25" t="s">
        <v>131</v>
      </c>
      <c r="U28" s="48" t="s">
        <v>131</v>
      </c>
      <c r="V28" s="26">
        <v>0.67</v>
      </c>
      <c r="W28" s="11" t="s">
        <v>171</v>
      </c>
      <c r="X28" s="27">
        <v>44561</v>
      </c>
      <c r="Y28" s="49">
        <v>44561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s="6" customFormat="1" ht="12.75" customHeight="1" x14ac:dyDescent="0.2">
      <c r="A29" s="20" t="s">
        <v>72</v>
      </c>
      <c r="B29" s="22" t="s">
        <v>128</v>
      </c>
      <c r="C29" s="20" t="s">
        <v>100</v>
      </c>
      <c r="D29" s="23">
        <v>3506050</v>
      </c>
      <c r="E29" s="23">
        <v>2000000</v>
      </c>
      <c r="F29" s="22" t="s">
        <v>159</v>
      </c>
      <c r="G29" s="28" t="s">
        <v>131</v>
      </c>
      <c r="H29" s="22" t="s">
        <v>156</v>
      </c>
      <c r="I29" s="28" t="s">
        <v>131</v>
      </c>
      <c r="J29" s="7">
        <v>31</v>
      </c>
      <c r="K29" s="7">
        <v>12.4</v>
      </c>
      <c r="L29" s="7">
        <v>12</v>
      </c>
      <c r="M29" s="7">
        <v>4.8</v>
      </c>
      <c r="N29" s="7">
        <v>7.2</v>
      </c>
      <c r="O29" s="7">
        <v>7.8</v>
      </c>
      <c r="P29" s="7">
        <v>4.8</v>
      </c>
      <c r="Q29" s="8">
        <v>80</v>
      </c>
      <c r="R29" s="47">
        <v>1500000</v>
      </c>
      <c r="S29" s="24" t="s">
        <v>130</v>
      </c>
      <c r="T29" s="25" t="s">
        <v>131</v>
      </c>
      <c r="U29" s="48" t="s">
        <v>131</v>
      </c>
      <c r="V29" s="26">
        <v>0.79</v>
      </c>
      <c r="W29" s="11" t="s">
        <v>168</v>
      </c>
      <c r="X29" s="27">
        <v>44561</v>
      </c>
      <c r="Y29" s="49">
        <v>44561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s="6" customFormat="1" x14ac:dyDescent="0.2">
      <c r="A30" s="20" t="s">
        <v>57</v>
      </c>
      <c r="B30" s="22" t="s">
        <v>113</v>
      </c>
      <c r="C30" s="20" t="s">
        <v>85</v>
      </c>
      <c r="D30" s="23">
        <v>1440000</v>
      </c>
      <c r="E30" s="23">
        <v>300000</v>
      </c>
      <c r="F30" s="22" t="s">
        <v>144</v>
      </c>
      <c r="G30" s="28" t="s">
        <v>131</v>
      </c>
      <c r="H30" s="22" t="s">
        <v>148</v>
      </c>
      <c r="I30" s="28" t="s">
        <v>131</v>
      </c>
      <c r="J30" s="7">
        <v>30.8</v>
      </c>
      <c r="K30" s="7">
        <v>10.8</v>
      </c>
      <c r="L30" s="7">
        <v>11.4</v>
      </c>
      <c r="M30" s="7">
        <v>5</v>
      </c>
      <c r="N30" s="7">
        <v>8</v>
      </c>
      <c r="O30" s="7">
        <v>8.6</v>
      </c>
      <c r="P30" s="7">
        <v>4.8</v>
      </c>
      <c r="Q30" s="8">
        <v>79.400000000000006</v>
      </c>
      <c r="R30" s="47">
        <v>300000</v>
      </c>
      <c r="S30" s="24" t="s">
        <v>130</v>
      </c>
      <c r="T30" s="25" t="s">
        <v>131</v>
      </c>
      <c r="U30" s="48" t="s">
        <v>131</v>
      </c>
      <c r="V30" s="26">
        <v>0.8</v>
      </c>
      <c r="W30" s="11" t="s">
        <v>168</v>
      </c>
      <c r="X30" s="27">
        <v>44561</v>
      </c>
      <c r="Y30" s="49">
        <v>44561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s="6" customFormat="1" ht="12.75" customHeight="1" x14ac:dyDescent="0.2">
      <c r="A31" s="21" t="s">
        <v>69</v>
      </c>
      <c r="B31" s="22" t="s">
        <v>125</v>
      </c>
      <c r="C31" s="21" t="s">
        <v>97</v>
      </c>
      <c r="D31" s="23">
        <v>1400000</v>
      </c>
      <c r="E31" s="23">
        <v>500000</v>
      </c>
      <c r="F31" s="22" t="s">
        <v>156</v>
      </c>
      <c r="G31" s="29" t="s">
        <v>131</v>
      </c>
      <c r="H31" s="22" t="s">
        <v>152</v>
      </c>
      <c r="I31" s="29" t="s">
        <v>131</v>
      </c>
      <c r="J31" s="7">
        <v>30.2</v>
      </c>
      <c r="K31" s="7">
        <v>12.2</v>
      </c>
      <c r="L31" s="7">
        <v>11</v>
      </c>
      <c r="M31" s="7">
        <v>4.4000000000000004</v>
      </c>
      <c r="N31" s="7">
        <v>8.4</v>
      </c>
      <c r="O31" s="7">
        <v>7.4</v>
      </c>
      <c r="P31" s="7">
        <v>4</v>
      </c>
      <c r="Q31" s="8">
        <v>77.599999999999994</v>
      </c>
      <c r="R31" s="47">
        <v>300000</v>
      </c>
      <c r="S31" s="24" t="s">
        <v>130</v>
      </c>
      <c r="T31" s="25" t="s">
        <v>131</v>
      </c>
      <c r="U31" s="48" t="s">
        <v>131</v>
      </c>
      <c r="V31" s="26">
        <v>0.79</v>
      </c>
      <c r="W31" s="11" t="s">
        <v>168</v>
      </c>
      <c r="X31" s="27">
        <v>44592</v>
      </c>
      <c r="Y31" s="49">
        <v>44592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s="6" customFormat="1" ht="12.75" customHeight="1" x14ac:dyDescent="0.2">
      <c r="A32" s="20" t="s">
        <v>47</v>
      </c>
      <c r="B32" s="22" t="s">
        <v>103</v>
      </c>
      <c r="C32" s="20" t="s">
        <v>75</v>
      </c>
      <c r="D32" s="23">
        <v>750000</v>
      </c>
      <c r="E32" s="23">
        <v>200000</v>
      </c>
      <c r="F32" s="22" t="s">
        <v>134</v>
      </c>
      <c r="G32" s="28" t="s">
        <v>131</v>
      </c>
      <c r="H32" s="22" t="s">
        <v>162</v>
      </c>
      <c r="I32" s="28" t="s">
        <v>131</v>
      </c>
      <c r="J32" s="7">
        <v>30.2</v>
      </c>
      <c r="K32" s="7">
        <v>11.8</v>
      </c>
      <c r="L32" s="7">
        <v>11.4</v>
      </c>
      <c r="M32" s="7">
        <v>4.5999999999999996</v>
      </c>
      <c r="N32" s="7">
        <v>7.6</v>
      </c>
      <c r="O32" s="7">
        <v>7.6</v>
      </c>
      <c r="P32" s="7">
        <v>3.4</v>
      </c>
      <c r="Q32" s="8">
        <v>76.599999999999994</v>
      </c>
      <c r="R32" s="47">
        <v>100000</v>
      </c>
      <c r="S32" s="24" t="s">
        <v>130</v>
      </c>
      <c r="T32" s="25" t="s">
        <v>131</v>
      </c>
      <c r="U32" s="48" t="s">
        <v>131</v>
      </c>
      <c r="V32" s="26">
        <v>0.79</v>
      </c>
      <c r="W32" s="11" t="s">
        <v>168</v>
      </c>
      <c r="X32" s="27">
        <v>44561</v>
      </c>
      <c r="Y32" s="49">
        <v>44561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:90" s="6" customFormat="1" ht="12.75" customHeight="1" x14ac:dyDescent="0.2">
      <c r="A33" s="21" t="s">
        <v>70</v>
      </c>
      <c r="B33" s="22" t="s">
        <v>126</v>
      </c>
      <c r="C33" s="21" t="s">
        <v>98</v>
      </c>
      <c r="D33" s="23">
        <v>2869900</v>
      </c>
      <c r="E33" s="23">
        <v>600000</v>
      </c>
      <c r="F33" s="22" t="s">
        <v>157</v>
      </c>
      <c r="G33" s="29" t="s">
        <v>131</v>
      </c>
      <c r="H33" s="22" t="s">
        <v>137</v>
      </c>
      <c r="I33" s="29" t="s">
        <v>161</v>
      </c>
      <c r="J33" s="7">
        <v>31</v>
      </c>
      <c r="K33" s="7">
        <v>12.6</v>
      </c>
      <c r="L33" s="7">
        <v>11.8</v>
      </c>
      <c r="M33" s="7">
        <v>2.8</v>
      </c>
      <c r="N33" s="7">
        <v>6.6</v>
      </c>
      <c r="O33" s="7">
        <v>5.4</v>
      </c>
      <c r="P33" s="7">
        <v>5</v>
      </c>
      <c r="Q33" s="8">
        <v>75.2</v>
      </c>
      <c r="R33" s="47">
        <v>400000</v>
      </c>
      <c r="S33" s="24" t="s">
        <v>130</v>
      </c>
      <c r="T33" s="25" t="s">
        <v>132</v>
      </c>
      <c r="U33" s="48" t="s">
        <v>132</v>
      </c>
      <c r="V33" s="26">
        <v>0.4</v>
      </c>
      <c r="W33" s="11" t="s">
        <v>172</v>
      </c>
      <c r="X33" s="27">
        <v>44408</v>
      </c>
      <c r="Y33" s="49">
        <v>44408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:90" s="6" customFormat="1" ht="12.75" customHeight="1" x14ac:dyDescent="0.2">
      <c r="A34" s="21" t="s">
        <v>55</v>
      </c>
      <c r="B34" s="22" t="s">
        <v>111</v>
      </c>
      <c r="C34" s="21" t="s">
        <v>83</v>
      </c>
      <c r="D34" s="23">
        <v>2341000</v>
      </c>
      <c r="E34" s="23">
        <v>1600000</v>
      </c>
      <c r="F34" s="22" t="s">
        <v>142</v>
      </c>
      <c r="G34" s="29" t="s">
        <v>131</v>
      </c>
      <c r="H34" s="22" t="s">
        <v>133</v>
      </c>
      <c r="I34" s="29" t="s">
        <v>131</v>
      </c>
      <c r="J34" s="7">
        <v>32.200000000000003</v>
      </c>
      <c r="K34" s="7">
        <v>12.6</v>
      </c>
      <c r="L34" s="7">
        <v>10.8</v>
      </c>
      <c r="M34" s="7">
        <v>3.8</v>
      </c>
      <c r="N34" s="7">
        <v>5.4</v>
      </c>
      <c r="O34" s="7">
        <v>5.6</v>
      </c>
      <c r="P34" s="7">
        <v>3.8</v>
      </c>
      <c r="Q34" s="8">
        <v>74.2</v>
      </c>
      <c r="R34" s="52">
        <v>800000</v>
      </c>
      <c r="S34" s="24" t="s">
        <v>130</v>
      </c>
      <c r="T34" s="25" t="s">
        <v>131</v>
      </c>
      <c r="U34" s="48" t="s">
        <v>131</v>
      </c>
      <c r="V34" s="26">
        <v>0.88</v>
      </c>
      <c r="W34" s="11" t="s">
        <v>168</v>
      </c>
      <c r="X34" s="27">
        <v>44561</v>
      </c>
      <c r="Y34" s="49">
        <v>44561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:90" s="6" customFormat="1" x14ac:dyDescent="0.2">
      <c r="A35" s="21" t="s">
        <v>61</v>
      </c>
      <c r="B35" s="22" t="s">
        <v>117</v>
      </c>
      <c r="C35" s="21" t="s">
        <v>89</v>
      </c>
      <c r="D35" s="23">
        <v>10027000</v>
      </c>
      <c r="E35" s="23">
        <v>800000</v>
      </c>
      <c r="F35" s="22" t="s">
        <v>148</v>
      </c>
      <c r="G35" s="29" t="s">
        <v>131</v>
      </c>
      <c r="H35" s="22" t="s">
        <v>136</v>
      </c>
      <c r="I35" s="29" t="s">
        <v>131</v>
      </c>
      <c r="J35" s="7">
        <v>30.2</v>
      </c>
      <c r="K35" s="7">
        <v>12</v>
      </c>
      <c r="L35" s="7">
        <v>11.8</v>
      </c>
      <c r="M35" s="7">
        <v>3.4</v>
      </c>
      <c r="N35" s="7">
        <v>6.8</v>
      </c>
      <c r="O35" s="7">
        <v>6.8</v>
      </c>
      <c r="P35" s="7">
        <v>3</v>
      </c>
      <c r="Q35" s="8">
        <v>74</v>
      </c>
      <c r="R35" s="47">
        <v>400000</v>
      </c>
      <c r="S35" s="24" t="s">
        <v>130</v>
      </c>
      <c r="T35" s="25" t="s">
        <v>131</v>
      </c>
      <c r="U35" s="48" t="s">
        <v>131</v>
      </c>
      <c r="V35" s="26">
        <v>0.8</v>
      </c>
      <c r="W35" s="11" t="s">
        <v>168</v>
      </c>
      <c r="X35" s="27">
        <v>44592</v>
      </c>
      <c r="Y35" s="49">
        <v>44592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:90" s="6" customFormat="1" ht="12.75" customHeight="1" x14ac:dyDescent="0.2">
      <c r="A36" s="20" t="s">
        <v>48</v>
      </c>
      <c r="B36" s="22" t="s">
        <v>104</v>
      </c>
      <c r="C36" s="20" t="s">
        <v>76</v>
      </c>
      <c r="D36" s="23">
        <v>1170000</v>
      </c>
      <c r="E36" s="23">
        <v>440000</v>
      </c>
      <c r="F36" s="22" t="s">
        <v>135</v>
      </c>
      <c r="G36" s="29" t="s">
        <v>131</v>
      </c>
      <c r="H36" s="22" t="s">
        <v>163</v>
      </c>
      <c r="I36" s="29" t="s">
        <v>131</v>
      </c>
      <c r="J36" s="7">
        <v>29.6</v>
      </c>
      <c r="K36" s="7">
        <v>12.2</v>
      </c>
      <c r="L36" s="7">
        <v>10.6</v>
      </c>
      <c r="M36" s="7">
        <v>4.8</v>
      </c>
      <c r="N36" s="7">
        <v>6.4</v>
      </c>
      <c r="O36" s="7">
        <v>6.8</v>
      </c>
      <c r="P36" s="7">
        <v>3.4</v>
      </c>
      <c r="Q36" s="8">
        <v>73.8</v>
      </c>
      <c r="R36" s="47">
        <v>220000</v>
      </c>
      <c r="S36" s="24" t="s">
        <v>130</v>
      </c>
      <c r="T36" s="25" t="s">
        <v>132</v>
      </c>
      <c r="U36" s="48" t="s">
        <v>131</v>
      </c>
      <c r="V36" s="26">
        <v>0.8</v>
      </c>
      <c r="W36" s="11" t="s">
        <v>168</v>
      </c>
      <c r="X36" s="27">
        <v>44561</v>
      </c>
      <c r="Y36" s="49">
        <v>44561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:90" s="6" customFormat="1" ht="12.75" customHeight="1" x14ac:dyDescent="0.2">
      <c r="A37" s="21" t="s">
        <v>66</v>
      </c>
      <c r="B37" s="22" t="s">
        <v>122</v>
      </c>
      <c r="C37" s="21" t="s">
        <v>94</v>
      </c>
      <c r="D37" s="23">
        <v>1555000</v>
      </c>
      <c r="E37" s="23">
        <v>500000</v>
      </c>
      <c r="F37" s="22" t="s">
        <v>153</v>
      </c>
      <c r="G37" s="29" t="s">
        <v>131</v>
      </c>
      <c r="H37" s="22" t="s">
        <v>146</v>
      </c>
      <c r="I37" s="29" t="s">
        <v>131</v>
      </c>
      <c r="J37" s="7">
        <v>29.4</v>
      </c>
      <c r="K37" s="7">
        <v>12</v>
      </c>
      <c r="L37" s="7">
        <v>10.6</v>
      </c>
      <c r="M37" s="7">
        <v>3.8</v>
      </c>
      <c r="N37" s="7">
        <v>7.4</v>
      </c>
      <c r="O37" s="7">
        <v>6.2</v>
      </c>
      <c r="P37" s="7">
        <v>4</v>
      </c>
      <c r="Q37" s="8">
        <v>73.400000000000006</v>
      </c>
      <c r="R37" s="47">
        <v>300000</v>
      </c>
      <c r="S37" s="24" t="s">
        <v>130</v>
      </c>
      <c r="T37" s="25" t="s">
        <v>131</v>
      </c>
      <c r="U37" s="48" t="s">
        <v>131</v>
      </c>
      <c r="V37" s="26">
        <v>0.77</v>
      </c>
      <c r="W37" s="11" t="s">
        <v>168</v>
      </c>
      <c r="X37" s="27">
        <v>44561</v>
      </c>
      <c r="Y37" s="49">
        <v>44561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:90" s="6" customFormat="1" ht="12.75" customHeight="1" x14ac:dyDescent="0.2">
      <c r="A38" s="21" t="s">
        <v>54</v>
      </c>
      <c r="B38" s="22" t="s">
        <v>110</v>
      </c>
      <c r="C38" s="21" t="s">
        <v>82</v>
      </c>
      <c r="D38" s="23">
        <v>3170000</v>
      </c>
      <c r="E38" s="23">
        <v>1000000</v>
      </c>
      <c r="F38" s="22" t="s">
        <v>141</v>
      </c>
      <c r="G38" s="29" t="s">
        <v>131</v>
      </c>
      <c r="H38" s="22" t="s">
        <v>164</v>
      </c>
      <c r="I38" s="29" t="s">
        <v>131</v>
      </c>
      <c r="J38" s="7">
        <v>28.8</v>
      </c>
      <c r="K38" s="7">
        <v>11.8</v>
      </c>
      <c r="L38" s="7">
        <v>10.8</v>
      </c>
      <c r="M38" s="7">
        <v>4</v>
      </c>
      <c r="N38" s="7">
        <v>7</v>
      </c>
      <c r="O38" s="7">
        <v>6.2</v>
      </c>
      <c r="P38" s="7">
        <v>4.4000000000000004</v>
      </c>
      <c r="Q38" s="8">
        <v>73</v>
      </c>
      <c r="R38" s="52">
        <v>700000</v>
      </c>
      <c r="S38" s="24" t="s">
        <v>130</v>
      </c>
      <c r="T38" s="25" t="s">
        <v>131</v>
      </c>
      <c r="U38" s="48" t="s">
        <v>131</v>
      </c>
      <c r="V38" s="26">
        <v>0.68</v>
      </c>
      <c r="W38" s="11" t="s">
        <v>171</v>
      </c>
      <c r="X38" s="27">
        <v>44561</v>
      </c>
      <c r="Y38" s="49">
        <v>44561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:90" s="6" customFormat="1" ht="12.75" customHeight="1" x14ac:dyDescent="0.2">
      <c r="A39" s="21" t="s">
        <v>51</v>
      </c>
      <c r="B39" s="22" t="s">
        <v>107</v>
      </c>
      <c r="C39" s="21" t="s">
        <v>79</v>
      </c>
      <c r="D39" s="23">
        <v>1870100</v>
      </c>
      <c r="E39" s="23">
        <v>500000</v>
      </c>
      <c r="F39" s="22" t="s">
        <v>138</v>
      </c>
      <c r="G39" s="29" t="s">
        <v>132</v>
      </c>
      <c r="H39" s="22" t="s">
        <v>135</v>
      </c>
      <c r="I39" s="29" t="s">
        <v>131</v>
      </c>
      <c r="J39" s="7">
        <v>23.2</v>
      </c>
      <c r="K39" s="7">
        <v>11</v>
      </c>
      <c r="L39" s="7">
        <v>8.1999999999999993</v>
      </c>
      <c r="M39" s="7">
        <v>4.4000000000000004</v>
      </c>
      <c r="N39" s="7">
        <v>6.8</v>
      </c>
      <c r="O39" s="7">
        <v>6.8</v>
      </c>
      <c r="P39" s="7">
        <v>3.4</v>
      </c>
      <c r="Q39" s="8">
        <v>63.8</v>
      </c>
      <c r="R39" s="9"/>
      <c r="S39" s="24" t="s">
        <v>130</v>
      </c>
      <c r="T39" s="25" t="s">
        <v>132</v>
      </c>
      <c r="U39" s="10"/>
      <c r="V39" s="26">
        <v>0.73</v>
      </c>
      <c r="W39" s="11"/>
      <c r="X39" s="27">
        <v>44561</v>
      </c>
      <c r="Y39" s="1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:90" s="6" customFormat="1" ht="12.75" customHeight="1" x14ac:dyDescent="0.2">
      <c r="A40" s="21" t="s">
        <v>62</v>
      </c>
      <c r="B40" s="22" t="s">
        <v>118</v>
      </c>
      <c r="C40" s="21" t="s">
        <v>90</v>
      </c>
      <c r="D40" s="23">
        <v>2753000</v>
      </c>
      <c r="E40" s="23">
        <v>350000</v>
      </c>
      <c r="F40" s="22" t="s">
        <v>149</v>
      </c>
      <c r="G40" s="29" t="s">
        <v>131</v>
      </c>
      <c r="H40" s="22" t="s">
        <v>140</v>
      </c>
      <c r="I40" s="29" t="s">
        <v>131</v>
      </c>
      <c r="J40" s="7">
        <v>24.4</v>
      </c>
      <c r="K40" s="7">
        <v>11.4</v>
      </c>
      <c r="L40" s="7">
        <v>9.4</v>
      </c>
      <c r="M40" s="7">
        <v>4.2</v>
      </c>
      <c r="N40" s="7">
        <v>6.4</v>
      </c>
      <c r="O40" s="7">
        <v>5.8</v>
      </c>
      <c r="P40" s="7">
        <v>2</v>
      </c>
      <c r="Q40" s="8">
        <v>63.6</v>
      </c>
      <c r="R40" s="9"/>
      <c r="S40" s="24" t="s">
        <v>130</v>
      </c>
      <c r="T40" s="25" t="s">
        <v>131</v>
      </c>
      <c r="U40" s="15"/>
      <c r="V40" s="26">
        <v>0.49</v>
      </c>
      <c r="W40" s="16"/>
      <c r="X40" s="27">
        <v>44561</v>
      </c>
      <c r="Y40" s="1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:90" s="6" customFormat="1" ht="12.75" customHeight="1" x14ac:dyDescent="0.2">
      <c r="A41" s="20" t="s">
        <v>46</v>
      </c>
      <c r="B41" s="22" t="s">
        <v>173</v>
      </c>
      <c r="C41" s="20" t="s">
        <v>74</v>
      </c>
      <c r="D41" s="23">
        <v>6714977</v>
      </c>
      <c r="E41" s="23">
        <v>800000</v>
      </c>
      <c r="F41" s="22" t="s">
        <v>133</v>
      </c>
      <c r="G41" s="28" t="s">
        <v>131</v>
      </c>
      <c r="H41" s="22" t="s">
        <v>144</v>
      </c>
      <c r="I41" s="28" t="s">
        <v>131</v>
      </c>
      <c r="J41" s="7">
        <v>25.4</v>
      </c>
      <c r="K41" s="7">
        <v>11.2</v>
      </c>
      <c r="L41" s="7">
        <v>10.6</v>
      </c>
      <c r="M41" s="7">
        <v>3</v>
      </c>
      <c r="N41" s="7">
        <v>4.5999999999999996</v>
      </c>
      <c r="O41" s="7">
        <v>4.5999999999999996</v>
      </c>
      <c r="P41" s="7">
        <v>3.6</v>
      </c>
      <c r="Q41" s="8">
        <v>63</v>
      </c>
      <c r="R41" s="9"/>
      <c r="S41" s="24" t="s">
        <v>130</v>
      </c>
      <c r="T41" s="25" t="s">
        <v>131</v>
      </c>
      <c r="U41" s="17"/>
      <c r="V41" s="26">
        <v>0.36</v>
      </c>
      <c r="W41" s="14"/>
      <c r="X41" s="27">
        <v>44561</v>
      </c>
      <c r="Y41" s="1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:90" s="6" customFormat="1" ht="12.75" customHeight="1" x14ac:dyDescent="0.2">
      <c r="A42" s="21" t="s">
        <v>60</v>
      </c>
      <c r="B42" s="22" t="s">
        <v>116</v>
      </c>
      <c r="C42" s="21" t="s">
        <v>88</v>
      </c>
      <c r="D42" s="23">
        <v>960000</v>
      </c>
      <c r="E42" s="23">
        <v>250000</v>
      </c>
      <c r="F42" s="22" t="s">
        <v>147</v>
      </c>
      <c r="G42" s="29" t="s">
        <v>131</v>
      </c>
      <c r="H42" s="22" t="s">
        <v>143</v>
      </c>
      <c r="I42" s="29" t="s">
        <v>131</v>
      </c>
      <c r="J42" s="7">
        <v>26.2</v>
      </c>
      <c r="K42" s="7">
        <v>10.8</v>
      </c>
      <c r="L42" s="7">
        <v>8.8000000000000007</v>
      </c>
      <c r="M42" s="7">
        <v>4</v>
      </c>
      <c r="N42" s="7">
        <v>6</v>
      </c>
      <c r="O42" s="7">
        <v>5.2</v>
      </c>
      <c r="P42" s="7">
        <v>2</v>
      </c>
      <c r="Q42" s="8">
        <v>63</v>
      </c>
      <c r="R42" s="9"/>
      <c r="S42" s="24" t="s">
        <v>130</v>
      </c>
      <c r="T42" s="25" t="s">
        <v>132</v>
      </c>
      <c r="U42" s="17"/>
      <c r="V42" s="26">
        <v>0.47</v>
      </c>
      <c r="W42" s="14"/>
      <c r="X42" s="27">
        <v>44377</v>
      </c>
      <c r="Y42" s="14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:90" s="6" customFormat="1" x14ac:dyDescent="0.2">
      <c r="A43" s="20" t="s">
        <v>73</v>
      </c>
      <c r="B43" s="22" t="s">
        <v>129</v>
      </c>
      <c r="C43" s="20" t="s">
        <v>101</v>
      </c>
      <c r="D43" s="23">
        <v>2240000</v>
      </c>
      <c r="E43" s="23">
        <v>500000</v>
      </c>
      <c r="F43" s="22" t="s">
        <v>160</v>
      </c>
      <c r="G43" s="28" t="s">
        <v>132</v>
      </c>
      <c r="H43" s="22" t="s">
        <v>139</v>
      </c>
      <c r="I43" s="28" t="s">
        <v>132</v>
      </c>
      <c r="J43" s="7">
        <v>24.4</v>
      </c>
      <c r="K43" s="7">
        <v>9.8000000000000007</v>
      </c>
      <c r="L43" s="7">
        <v>9.6</v>
      </c>
      <c r="M43" s="7">
        <v>3.4</v>
      </c>
      <c r="N43" s="7">
        <v>6.6</v>
      </c>
      <c r="O43" s="7">
        <v>6</v>
      </c>
      <c r="P43" s="7">
        <v>2.2000000000000002</v>
      </c>
      <c r="Q43" s="8">
        <v>62</v>
      </c>
      <c r="R43" s="13"/>
      <c r="S43" s="24" t="s">
        <v>130</v>
      </c>
      <c r="T43" s="25" t="s">
        <v>132</v>
      </c>
      <c r="U43" s="17"/>
      <c r="V43" s="26">
        <v>0.5</v>
      </c>
      <c r="W43" s="14"/>
      <c r="X43" s="27">
        <v>44561</v>
      </c>
      <c r="Y43" s="14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:90" s="6" customFormat="1" ht="12.75" customHeight="1" x14ac:dyDescent="0.2">
      <c r="A44" s="21" t="s">
        <v>49</v>
      </c>
      <c r="B44" s="22" t="s">
        <v>105</v>
      </c>
      <c r="C44" s="21" t="s">
        <v>77</v>
      </c>
      <c r="D44" s="23">
        <v>841130</v>
      </c>
      <c r="E44" s="23">
        <v>231500</v>
      </c>
      <c r="F44" s="22" t="s">
        <v>136</v>
      </c>
      <c r="G44" s="29" t="s">
        <v>132</v>
      </c>
      <c r="H44" s="22" t="s">
        <v>150</v>
      </c>
      <c r="I44" s="29" t="s">
        <v>132</v>
      </c>
      <c r="J44" s="7">
        <v>9.6</v>
      </c>
      <c r="K44" s="7">
        <v>9.8000000000000007</v>
      </c>
      <c r="L44" s="7">
        <v>4</v>
      </c>
      <c r="M44" s="7">
        <v>4.4000000000000004</v>
      </c>
      <c r="N44" s="7">
        <v>2.6</v>
      </c>
      <c r="O44" s="7">
        <v>2.6</v>
      </c>
      <c r="P44" s="7">
        <v>2</v>
      </c>
      <c r="Q44" s="8">
        <v>35</v>
      </c>
      <c r="R44" s="9"/>
      <c r="S44" s="24" t="s">
        <v>130</v>
      </c>
      <c r="T44" s="25" t="s">
        <v>132</v>
      </c>
      <c r="U44" s="17"/>
      <c r="V44" s="26">
        <v>0.45</v>
      </c>
      <c r="W44" s="14"/>
      <c r="X44" s="27">
        <v>44561</v>
      </c>
      <c r="Y44" s="14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:90" x14ac:dyDescent="0.3">
      <c r="D45" s="32">
        <f>SUM(D17:D44)</f>
        <v>251588561</v>
      </c>
      <c r="E45" s="32">
        <f>SUM(E17:E44)</f>
        <v>39421500</v>
      </c>
      <c r="F45" s="18"/>
      <c r="R45" s="32">
        <f>SUM(R17:R44)</f>
        <v>26270000</v>
      </c>
    </row>
    <row r="46" spans="1:90" x14ac:dyDescent="0.3">
      <c r="E46" s="18"/>
      <c r="F46" s="18"/>
      <c r="G46" s="18"/>
      <c r="H46" s="18"/>
      <c r="Q46" s="2" t="s">
        <v>17</v>
      </c>
      <c r="R46" s="32">
        <f>27000000-R45</f>
        <v>730000</v>
      </c>
    </row>
  </sheetData>
  <mergeCells count="23">
    <mergeCell ref="F14:G15"/>
    <mergeCell ref="H14:I15"/>
    <mergeCell ref="A14:A16"/>
    <mergeCell ref="B14:B16"/>
    <mergeCell ref="C14:C16"/>
    <mergeCell ref="D14:D16"/>
    <mergeCell ref="E14:E16"/>
    <mergeCell ref="W14:W15"/>
    <mergeCell ref="X14:X15"/>
    <mergeCell ref="Y14:Y15"/>
    <mergeCell ref="J14:J15"/>
    <mergeCell ref="K14:K15"/>
    <mergeCell ref="L14:L15"/>
    <mergeCell ref="V14:V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</mergeCells>
  <dataValidations count="4">
    <dataValidation type="whole" operator="lessThanOrEqual" allowBlank="1" showInputMessage="1" showErrorMessage="1" error="Max. 40 bodů" sqref="J17:J44" xr:uid="{2F054086-A248-4BDD-8225-4DBC82FC24D3}">
      <formula1>40</formula1>
    </dataValidation>
    <dataValidation type="whole" operator="lessThanOrEqual" allowBlank="1" showInputMessage="1" showErrorMessage="1" error="Max. 15 bodů" sqref="K17:L44" xr:uid="{6754D4A7-4260-481B-A46A-7D43E460F3A5}">
      <formula1>15</formula1>
    </dataValidation>
    <dataValidation type="whole" operator="lessThanOrEqual" allowBlank="1" showInputMessage="1" showErrorMessage="1" error="Max. 5 bodů" sqref="M17:M44 P17:P44" xr:uid="{5C7C6C04-76A1-4567-80F5-98495D23124B}">
      <formula1>5</formula1>
    </dataValidation>
    <dataValidation type="whole" operator="lessThanOrEqual" allowBlank="1" showInputMessage="1" showErrorMessage="1" error="Max. 10 bodů" sqref="N17:O44" xr:uid="{941E3D90-48AC-4ECF-9C10-977DD1DFD5DF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4CD7-A6B8-4469-9B14-E3FBD406CBF9}">
  <dimension ref="A1:BP4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42</v>
      </c>
    </row>
    <row r="2" spans="1:17" ht="12.6" x14ac:dyDescent="0.3">
      <c r="A2" s="4" t="s">
        <v>43</v>
      </c>
      <c r="D2" s="4" t="s">
        <v>22</v>
      </c>
    </row>
    <row r="3" spans="1:17" ht="12.6" x14ac:dyDescent="0.3">
      <c r="A3" s="4" t="s">
        <v>40</v>
      </c>
      <c r="D3" s="2" t="s">
        <v>31</v>
      </c>
    </row>
    <row r="4" spans="1:17" ht="12.6" x14ac:dyDescent="0.3">
      <c r="A4" s="4" t="s">
        <v>44</v>
      </c>
      <c r="D4" s="2" t="s">
        <v>30</v>
      </c>
    </row>
    <row r="5" spans="1:17" ht="12.6" x14ac:dyDescent="0.3">
      <c r="A5" s="4" t="s">
        <v>39</v>
      </c>
      <c r="D5" s="2" t="s">
        <v>32</v>
      </c>
    </row>
    <row r="6" spans="1:17" ht="12.6" x14ac:dyDescent="0.3">
      <c r="A6" s="4" t="s">
        <v>45</v>
      </c>
    </row>
    <row r="7" spans="1:17" ht="12.6" x14ac:dyDescent="0.3">
      <c r="A7" s="4" t="s">
        <v>21</v>
      </c>
      <c r="D7" s="4" t="s">
        <v>23</v>
      </c>
    </row>
    <row r="8" spans="1:17" ht="12.6" x14ac:dyDescent="0.3">
      <c r="A8" s="19" t="s">
        <v>41</v>
      </c>
      <c r="D8" s="2" t="s">
        <v>33</v>
      </c>
    </row>
    <row r="9" spans="1:17" x14ac:dyDescent="0.3">
      <c r="D9" s="2" t="s">
        <v>34</v>
      </c>
    </row>
    <row r="10" spans="1:17" x14ac:dyDescent="0.3">
      <c r="D10" s="2" t="s">
        <v>35</v>
      </c>
    </row>
    <row r="11" spans="1:17" x14ac:dyDescent="0.3">
      <c r="D11" s="2" t="s">
        <v>36</v>
      </c>
    </row>
    <row r="12" spans="1:17" x14ac:dyDescent="0.3">
      <c r="D12" s="2" t="s">
        <v>37</v>
      </c>
    </row>
    <row r="13" spans="1:17" ht="12.6" x14ac:dyDescent="0.3">
      <c r="A13" s="4"/>
    </row>
    <row r="14" spans="1:17" ht="26.4" customHeight="1" x14ac:dyDescent="0.3">
      <c r="A14" s="53" t="s">
        <v>0</v>
      </c>
      <c r="B14" s="53" t="s">
        <v>1</v>
      </c>
      <c r="C14" s="53" t="s">
        <v>16</v>
      </c>
      <c r="D14" s="53" t="s">
        <v>13</v>
      </c>
      <c r="E14" s="56" t="s">
        <v>2</v>
      </c>
      <c r="F14" s="53" t="s">
        <v>28</v>
      </c>
      <c r="G14" s="53"/>
      <c r="H14" s="53" t="s">
        <v>29</v>
      </c>
      <c r="I14" s="53"/>
      <c r="J14" s="53" t="s">
        <v>166</v>
      </c>
      <c r="K14" s="53" t="s">
        <v>14</v>
      </c>
      <c r="L14" s="53" t="s">
        <v>15</v>
      </c>
      <c r="M14" s="53" t="s">
        <v>26</v>
      </c>
      <c r="N14" s="53" t="s">
        <v>27</v>
      </c>
      <c r="O14" s="53" t="s">
        <v>38</v>
      </c>
      <c r="P14" s="53" t="s">
        <v>3</v>
      </c>
      <c r="Q14" s="53" t="s">
        <v>4</v>
      </c>
    </row>
    <row r="15" spans="1:17" ht="59.4" customHeight="1" x14ac:dyDescent="0.3">
      <c r="A15" s="55"/>
      <c r="B15" s="55"/>
      <c r="C15" s="55"/>
      <c r="D15" s="55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8.95" customHeight="1" x14ac:dyDescent="0.3">
      <c r="A16" s="54"/>
      <c r="B16" s="54"/>
      <c r="C16" s="54"/>
      <c r="D16" s="54"/>
      <c r="E16" s="58"/>
      <c r="F16" s="5" t="s">
        <v>24</v>
      </c>
      <c r="G16" s="31" t="s">
        <v>25</v>
      </c>
      <c r="H16" s="31" t="s">
        <v>24</v>
      </c>
      <c r="I16" s="31" t="s">
        <v>25</v>
      </c>
      <c r="J16" s="31"/>
      <c r="K16" s="31" t="s">
        <v>18</v>
      </c>
      <c r="L16" s="31" t="s">
        <v>18</v>
      </c>
      <c r="M16" s="31" t="s">
        <v>19</v>
      </c>
      <c r="N16" s="31" t="s">
        <v>20</v>
      </c>
      <c r="O16" s="31" t="s">
        <v>20</v>
      </c>
      <c r="P16" s="31" t="s">
        <v>19</v>
      </c>
      <c r="Q16" s="31"/>
    </row>
    <row r="17" spans="1:68" s="6" customFormat="1" ht="12.75" customHeight="1" x14ac:dyDescent="0.2">
      <c r="A17" s="20" t="s">
        <v>46</v>
      </c>
      <c r="B17" s="22" t="s">
        <v>102</v>
      </c>
      <c r="C17" s="20" t="s">
        <v>74</v>
      </c>
      <c r="D17" s="23">
        <v>6714977</v>
      </c>
      <c r="E17" s="23">
        <v>800000</v>
      </c>
      <c r="F17" s="22" t="s">
        <v>133</v>
      </c>
      <c r="G17" s="28" t="s">
        <v>131</v>
      </c>
      <c r="H17" s="22" t="s">
        <v>144</v>
      </c>
      <c r="I17" s="28" t="s">
        <v>131</v>
      </c>
      <c r="J17" s="39">
        <v>17</v>
      </c>
      <c r="K17" s="39">
        <v>10</v>
      </c>
      <c r="L17" s="39">
        <v>7</v>
      </c>
      <c r="M17" s="39">
        <v>3</v>
      </c>
      <c r="N17" s="39">
        <v>4</v>
      </c>
      <c r="O17" s="39">
        <v>4</v>
      </c>
      <c r="P17" s="39">
        <v>3</v>
      </c>
      <c r="Q17" s="8">
        <f>SUM(J17:P17)</f>
        <v>48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</row>
    <row r="18" spans="1:68" s="6" customFormat="1" ht="12.75" customHeight="1" x14ac:dyDescent="0.2">
      <c r="A18" s="20" t="s">
        <v>47</v>
      </c>
      <c r="B18" s="22" t="s">
        <v>103</v>
      </c>
      <c r="C18" s="20" t="s">
        <v>75</v>
      </c>
      <c r="D18" s="23">
        <v>750000</v>
      </c>
      <c r="E18" s="23">
        <v>200000</v>
      </c>
      <c r="F18" s="22" t="s">
        <v>134</v>
      </c>
      <c r="G18" s="28" t="s">
        <v>131</v>
      </c>
      <c r="H18" s="22" t="s">
        <v>162</v>
      </c>
      <c r="I18" s="28" t="s">
        <v>131</v>
      </c>
      <c r="J18" s="39">
        <v>29</v>
      </c>
      <c r="K18" s="39">
        <v>12</v>
      </c>
      <c r="L18" s="39">
        <v>10</v>
      </c>
      <c r="M18" s="39">
        <v>5</v>
      </c>
      <c r="N18" s="39">
        <v>7</v>
      </c>
      <c r="O18" s="39">
        <v>7</v>
      </c>
      <c r="P18" s="39">
        <v>4</v>
      </c>
      <c r="Q18" s="8">
        <f t="shared" ref="Q18:Q44" si="0">SUM(J18:P18)</f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</row>
    <row r="19" spans="1:68" s="6" customFormat="1" ht="12.75" customHeight="1" x14ac:dyDescent="0.2">
      <c r="A19" s="20" t="s">
        <v>48</v>
      </c>
      <c r="B19" s="22" t="s">
        <v>104</v>
      </c>
      <c r="C19" s="20" t="s">
        <v>76</v>
      </c>
      <c r="D19" s="23">
        <v>1170000</v>
      </c>
      <c r="E19" s="23">
        <v>440000</v>
      </c>
      <c r="F19" s="22" t="s">
        <v>135</v>
      </c>
      <c r="G19" s="29" t="s">
        <v>131</v>
      </c>
      <c r="H19" s="22" t="s">
        <v>163</v>
      </c>
      <c r="I19" s="29" t="s">
        <v>131</v>
      </c>
      <c r="J19" s="39">
        <v>30</v>
      </c>
      <c r="K19" s="39">
        <v>12</v>
      </c>
      <c r="L19" s="39">
        <v>10</v>
      </c>
      <c r="M19" s="39">
        <v>5</v>
      </c>
      <c r="N19" s="39">
        <v>6</v>
      </c>
      <c r="O19" s="39">
        <v>7</v>
      </c>
      <c r="P19" s="39">
        <v>3</v>
      </c>
      <c r="Q19" s="8">
        <f t="shared" si="0"/>
        <v>73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</row>
    <row r="20" spans="1:68" s="6" customFormat="1" ht="12.75" customHeight="1" x14ac:dyDescent="0.2">
      <c r="A20" s="21" t="s">
        <v>49</v>
      </c>
      <c r="B20" s="22" t="s">
        <v>105</v>
      </c>
      <c r="C20" s="21" t="s">
        <v>77</v>
      </c>
      <c r="D20" s="23">
        <v>841130</v>
      </c>
      <c r="E20" s="23">
        <v>231500</v>
      </c>
      <c r="F20" s="22" t="s">
        <v>136</v>
      </c>
      <c r="G20" s="29" t="s">
        <v>132</v>
      </c>
      <c r="H20" s="22" t="s">
        <v>150</v>
      </c>
      <c r="I20" s="29" t="s">
        <v>132</v>
      </c>
      <c r="J20" s="39">
        <v>5</v>
      </c>
      <c r="K20" s="39">
        <v>8</v>
      </c>
      <c r="L20" s="39">
        <v>1</v>
      </c>
      <c r="M20" s="39">
        <v>5</v>
      </c>
      <c r="N20" s="39">
        <v>2</v>
      </c>
      <c r="O20" s="39">
        <v>1</v>
      </c>
      <c r="P20" s="39">
        <v>2</v>
      </c>
      <c r="Q20" s="8">
        <f t="shared" si="0"/>
        <v>24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</row>
    <row r="21" spans="1:68" s="6" customFormat="1" ht="12.75" customHeight="1" x14ac:dyDescent="0.2">
      <c r="A21" s="21" t="s">
        <v>50</v>
      </c>
      <c r="B21" s="22" t="s">
        <v>106</v>
      </c>
      <c r="C21" s="21" t="s">
        <v>78</v>
      </c>
      <c r="D21" s="23">
        <v>34411300</v>
      </c>
      <c r="E21" s="23">
        <v>3000000</v>
      </c>
      <c r="F21" s="22" t="s">
        <v>137</v>
      </c>
      <c r="G21" s="29" t="s">
        <v>161</v>
      </c>
      <c r="H21" s="22" t="s">
        <v>155</v>
      </c>
      <c r="I21" s="29" t="s">
        <v>131</v>
      </c>
      <c r="J21" s="39">
        <v>36</v>
      </c>
      <c r="K21" s="39">
        <v>14</v>
      </c>
      <c r="L21" s="39">
        <v>13</v>
      </c>
      <c r="M21" s="39">
        <v>5</v>
      </c>
      <c r="N21" s="39">
        <v>7</v>
      </c>
      <c r="O21" s="39">
        <v>9</v>
      </c>
      <c r="P21" s="39">
        <v>5</v>
      </c>
      <c r="Q21" s="8">
        <f t="shared" si="0"/>
        <v>89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</row>
    <row r="22" spans="1:68" s="6" customFormat="1" x14ac:dyDescent="0.2">
      <c r="A22" s="21" t="s">
        <v>51</v>
      </c>
      <c r="B22" s="22" t="s">
        <v>107</v>
      </c>
      <c r="C22" s="21" t="s">
        <v>79</v>
      </c>
      <c r="D22" s="23">
        <v>1870100</v>
      </c>
      <c r="E22" s="23">
        <v>500000</v>
      </c>
      <c r="F22" s="22" t="s">
        <v>138</v>
      </c>
      <c r="G22" s="29" t="s">
        <v>132</v>
      </c>
      <c r="H22" s="22" t="s">
        <v>135</v>
      </c>
      <c r="I22" s="29" t="s">
        <v>131</v>
      </c>
      <c r="J22" s="39">
        <v>20</v>
      </c>
      <c r="K22" s="39">
        <v>11</v>
      </c>
      <c r="L22" s="39">
        <v>7</v>
      </c>
      <c r="M22" s="39">
        <v>5</v>
      </c>
      <c r="N22" s="39">
        <v>7</v>
      </c>
      <c r="O22" s="39">
        <v>7</v>
      </c>
      <c r="P22" s="39">
        <v>3</v>
      </c>
      <c r="Q22" s="8">
        <f t="shared" si="0"/>
        <v>60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</row>
    <row r="23" spans="1:68" s="6" customFormat="1" ht="12.75" customHeight="1" x14ac:dyDescent="0.2">
      <c r="A23" s="21" t="s">
        <v>52</v>
      </c>
      <c r="B23" s="22" t="s">
        <v>108</v>
      </c>
      <c r="C23" s="21" t="s">
        <v>80</v>
      </c>
      <c r="D23" s="23">
        <v>2504400</v>
      </c>
      <c r="E23" s="23">
        <v>600000</v>
      </c>
      <c r="F23" s="22" t="s">
        <v>139</v>
      </c>
      <c r="G23" s="29" t="s">
        <v>131</v>
      </c>
      <c r="H23" s="22" t="s">
        <v>149</v>
      </c>
      <c r="I23" s="29" t="s">
        <v>131</v>
      </c>
      <c r="J23" s="39">
        <v>33</v>
      </c>
      <c r="K23" s="39">
        <v>13</v>
      </c>
      <c r="L23" s="39">
        <v>12</v>
      </c>
      <c r="M23" s="39">
        <v>5</v>
      </c>
      <c r="N23" s="39">
        <v>9</v>
      </c>
      <c r="O23" s="39">
        <v>8</v>
      </c>
      <c r="P23" s="39">
        <v>3</v>
      </c>
      <c r="Q23" s="8">
        <f t="shared" si="0"/>
        <v>83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</row>
    <row r="24" spans="1:68" s="6" customFormat="1" ht="12.75" customHeight="1" x14ac:dyDescent="0.2">
      <c r="A24" s="21" t="s">
        <v>53</v>
      </c>
      <c r="B24" s="22" t="s">
        <v>109</v>
      </c>
      <c r="C24" s="21" t="s">
        <v>81</v>
      </c>
      <c r="D24" s="23">
        <v>15253536</v>
      </c>
      <c r="E24" s="23">
        <v>2000000</v>
      </c>
      <c r="F24" s="22" t="s">
        <v>140</v>
      </c>
      <c r="G24" s="29" t="s">
        <v>131</v>
      </c>
      <c r="H24" s="22" t="s">
        <v>160</v>
      </c>
      <c r="I24" s="29" t="s">
        <v>131</v>
      </c>
      <c r="J24" s="39">
        <v>37</v>
      </c>
      <c r="K24" s="39">
        <v>14</v>
      </c>
      <c r="L24" s="39">
        <v>13</v>
      </c>
      <c r="M24" s="39">
        <v>5</v>
      </c>
      <c r="N24" s="39">
        <v>9</v>
      </c>
      <c r="O24" s="39">
        <v>9</v>
      </c>
      <c r="P24" s="39">
        <v>5</v>
      </c>
      <c r="Q24" s="8">
        <f t="shared" si="0"/>
        <v>92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</row>
    <row r="25" spans="1:68" s="6" customFormat="1" ht="13.5" customHeight="1" x14ac:dyDescent="0.2">
      <c r="A25" s="21" t="s">
        <v>54</v>
      </c>
      <c r="B25" s="22" t="s">
        <v>110</v>
      </c>
      <c r="C25" s="21" t="s">
        <v>82</v>
      </c>
      <c r="D25" s="23">
        <v>3170000</v>
      </c>
      <c r="E25" s="23">
        <v>1000000</v>
      </c>
      <c r="F25" s="22" t="s">
        <v>141</v>
      </c>
      <c r="G25" s="29" t="s">
        <v>131</v>
      </c>
      <c r="H25" s="22" t="s">
        <v>164</v>
      </c>
      <c r="I25" s="29" t="s">
        <v>131</v>
      </c>
      <c r="J25" s="39">
        <v>29</v>
      </c>
      <c r="K25" s="39">
        <v>12</v>
      </c>
      <c r="L25" s="39">
        <v>10</v>
      </c>
      <c r="M25" s="39">
        <v>4</v>
      </c>
      <c r="N25" s="39">
        <v>7</v>
      </c>
      <c r="O25" s="39">
        <v>6</v>
      </c>
      <c r="P25" s="39">
        <v>4</v>
      </c>
      <c r="Q25" s="8">
        <f t="shared" si="0"/>
        <v>72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</row>
    <row r="26" spans="1:68" s="6" customFormat="1" ht="12.75" customHeight="1" x14ac:dyDescent="0.2">
      <c r="A26" s="21" t="s">
        <v>55</v>
      </c>
      <c r="B26" s="22" t="s">
        <v>111</v>
      </c>
      <c r="C26" s="21" t="s">
        <v>83</v>
      </c>
      <c r="D26" s="23">
        <v>2341000</v>
      </c>
      <c r="E26" s="23">
        <v>1600000</v>
      </c>
      <c r="F26" s="22" t="s">
        <v>142</v>
      </c>
      <c r="G26" s="29" t="s">
        <v>131</v>
      </c>
      <c r="H26" s="22" t="s">
        <v>133</v>
      </c>
      <c r="I26" s="29" t="s">
        <v>131</v>
      </c>
      <c r="J26" s="39">
        <v>32</v>
      </c>
      <c r="K26" s="39">
        <v>13</v>
      </c>
      <c r="L26" s="39">
        <v>11</v>
      </c>
      <c r="M26" s="39">
        <v>4</v>
      </c>
      <c r="N26" s="39">
        <v>5</v>
      </c>
      <c r="O26" s="39">
        <v>5</v>
      </c>
      <c r="P26" s="39">
        <v>4</v>
      </c>
      <c r="Q26" s="8">
        <f t="shared" si="0"/>
        <v>74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</row>
    <row r="27" spans="1:68" s="6" customFormat="1" ht="12.75" customHeight="1" x14ac:dyDescent="0.2">
      <c r="A27" s="21" t="s">
        <v>56</v>
      </c>
      <c r="B27" s="22" t="s">
        <v>112</v>
      </c>
      <c r="C27" s="21" t="s">
        <v>84</v>
      </c>
      <c r="D27" s="23">
        <v>10686800</v>
      </c>
      <c r="E27" s="23">
        <v>1200000</v>
      </c>
      <c r="F27" s="22" t="s">
        <v>143</v>
      </c>
      <c r="G27" s="29" t="s">
        <v>131</v>
      </c>
      <c r="H27" s="22" t="s">
        <v>138</v>
      </c>
      <c r="I27" s="29" t="s">
        <v>131</v>
      </c>
      <c r="J27" s="39">
        <v>30</v>
      </c>
      <c r="K27" s="39">
        <v>12</v>
      </c>
      <c r="L27" s="39">
        <v>12</v>
      </c>
      <c r="M27" s="39">
        <v>5</v>
      </c>
      <c r="N27" s="39">
        <v>8</v>
      </c>
      <c r="O27" s="39">
        <v>8</v>
      </c>
      <c r="P27" s="39">
        <v>5</v>
      </c>
      <c r="Q27" s="8">
        <f t="shared" si="0"/>
        <v>80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</row>
    <row r="28" spans="1:68" s="6" customFormat="1" ht="12.75" customHeight="1" x14ac:dyDescent="0.2">
      <c r="A28" s="20" t="s">
        <v>57</v>
      </c>
      <c r="B28" s="22" t="s">
        <v>113</v>
      </c>
      <c r="C28" s="20" t="s">
        <v>85</v>
      </c>
      <c r="D28" s="23">
        <v>1440000</v>
      </c>
      <c r="E28" s="23">
        <v>300000</v>
      </c>
      <c r="F28" s="22" t="s">
        <v>144</v>
      </c>
      <c r="G28" s="28" t="s">
        <v>131</v>
      </c>
      <c r="H28" s="22" t="s">
        <v>148</v>
      </c>
      <c r="I28" s="28" t="s">
        <v>131</v>
      </c>
      <c r="J28" s="39">
        <v>30</v>
      </c>
      <c r="K28" s="39">
        <v>11</v>
      </c>
      <c r="L28" s="39">
        <v>11</v>
      </c>
      <c r="M28" s="39">
        <v>5</v>
      </c>
      <c r="N28" s="39">
        <v>8</v>
      </c>
      <c r="O28" s="39">
        <v>9</v>
      </c>
      <c r="P28" s="39">
        <v>5</v>
      </c>
      <c r="Q28" s="8">
        <f t="shared" si="0"/>
        <v>79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</row>
    <row r="29" spans="1:68" s="6" customFormat="1" ht="12.75" customHeight="1" x14ac:dyDescent="0.2">
      <c r="A29" s="20" t="s">
        <v>58</v>
      </c>
      <c r="B29" s="22" t="s">
        <v>114</v>
      </c>
      <c r="C29" s="20" t="s">
        <v>86</v>
      </c>
      <c r="D29" s="23">
        <v>1862500</v>
      </c>
      <c r="E29" s="23">
        <v>550000</v>
      </c>
      <c r="F29" s="22" t="s">
        <v>145</v>
      </c>
      <c r="G29" s="28" t="s">
        <v>131</v>
      </c>
      <c r="H29" s="22" t="s">
        <v>157</v>
      </c>
      <c r="I29" s="28" t="s">
        <v>131</v>
      </c>
      <c r="J29" s="39">
        <v>35</v>
      </c>
      <c r="K29" s="39">
        <v>13</v>
      </c>
      <c r="L29" s="39">
        <v>13</v>
      </c>
      <c r="M29" s="39">
        <v>5</v>
      </c>
      <c r="N29" s="39">
        <v>9</v>
      </c>
      <c r="O29" s="39">
        <v>9</v>
      </c>
      <c r="P29" s="39">
        <v>5</v>
      </c>
      <c r="Q29" s="8">
        <f t="shared" si="0"/>
        <v>89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</row>
    <row r="30" spans="1:68" s="6" customFormat="1" x14ac:dyDescent="0.2">
      <c r="A30" s="21" t="s">
        <v>59</v>
      </c>
      <c r="B30" s="22" t="s">
        <v>115</v>
      </c>
      <c r="C30" s="21" t="s">
        <v>87</v>
      </c>
      <c r="D30" s="23">
        <v>8070000</v>
      </c>
      <c r="E30" s="23">
        <v>1900000</v>
      </c>
      <c r="F30" s="22" t="s">
        <v>146</v>
      </c>
      <c r="G30" s="29" t="s">
        <v>131</v>
      </c>
      <c r="H30" s="22" t="s">
        <v>154</v>
      </c>
      <c r="I30" s="29" t="s">
        <v>161</v>
      </c>
      <c r="J30" s="39">
        <v>35</v>
      </c>
      <c r="K30" s="39">
        <v>13</v>
      </c>
      <c r="L30" s="39">
        <v>13</v>
      </c>
      <c r="M30" s="39">
        <v>5</v>
      </c>
      <c r="N30" s="39">
        <v>7</v>
      </c>
      <c r="O30" s="39">
        <v>9</v>
      </c>
      <c r="P30" s="39">
        <v>5</v>
      </c>
      <c r="Q30" s="8">
        <f t="shared" si="0"/>
        <v>87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</row>
    <row r="31" spans="1:68" s="6" customFormat="1" ht="12.75" customHeight="1" x14ac:dyDescent="0.2">
      <c r="A31" s="21" t="s">
        <v>60</v>
      </c>
      <c r="B31" s="22" t="s">
        <v>116</v>
      </c>
      <c r="C31" s="21" t="s">
        <v>88</v>
      </c>
      <c r="D31" s="23">
        <v>960000</v>
      </c>
      <c r="E31" s="23">
        <v>250000</v>
      </c>
      <c r="F31" s="22" t="s">
        <v>147</v>
      </c>
      <c r="G31" s="29" t="s">
        <v>131</v>
      </c>
      <c r="H31" s="22" t="s">
        <v>143</v>
      </c>
      <c r="I31" s="29" t="s">
        <v>131</v>
      </c>
      <c r="J31" s="39">
        <v>28</v>
      </c>
      <c r="K31" s="39">
        <v>11</v>
      </c>
      <c r="L31" s="39">
        <v>8</v>
      </c>
      <c r="M31" s="39">
        <v>5</v>
      </c>
      <c r="N31" s="39">
        <v>6</v>
      </c>
      <c r="O31" s="39">
        <v>6</v>
      </c>
      <c r="P31" s="39">
        <v>2</v>
      </c>
      <c r="Q31" s="8">
        <f t="shared" si="0"/>
        <v>66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</row>
    <row r="32" spans="1:68" s="6" customFormat="1" ht="12.75" customHeight="1" x14ac:dyDescent="0.2">
      <c r="A32" s="21" t="s">
        <v>61</v>
      </c>
      <c r="B32" s="22" t="s">
        <v>117</v>
      </c>
      <c r="C32" s="21" t="s">
        <v>89</v>
      </c>
      <c r="D32" s="23">
        <v>10027000</v>
      </c>
      <c r="E32" s="23">
        <v>800000</v>
      </c>
      <c r="F32" s="22" t="s">
        <v>148</v>
      </c>
      <c r="G32" s="29" t="s">
        <v>131</v>
      </c>
      <c r="H32" s="22" t="s">
        <v>136</v>
      </c>
      <c r="I32" s="29" t="s">
        <v>131</v>
      </c>
      <c r="J32" s="39">
        <v>30</v>
      </c>
      <c r="K32" s="39">
        <v>13</v>
      </c>
      <c r="L32" s="39">
        <v>12</v>
      </c>
      <c r="M32" s="39">
        <v>4</v>
      </c>
      <c r="N32" s="39">
        <v>7</v>
      </c>
      <c r="O32" s="39">
        <v>7</v>
      </c>
      <c r="P32" s="39">
        <v>3</v>
      </c>
      <c r="Q32" s="8">
        <f t="shared" si="0"/>
        <v>76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s="6" customFormat="1" ht="12.75" customHeight="1" x14ac:dyDescent="0.2">
      <c r="A33" s="21" t="s">
        <v>62</v>
      </c>
      <c r="B33" s="22" t="s">
        <v>118</v>
      </c>
      <c r="C33" s="21" t="s">
        <v>90</v>
      </c>
      <c r="D33" s="23">
        <v>2753000</v>
      </c>
      <c r="E33" s="23">
        <v>350000</v>
      </c>
      <c r="F33" s="22" t="s">
        <v>149</v>
      </c>
      <c r="G33" s="29" t="s">
        <v>131</v>
      </c>
      <c r="H33" s="22" t="s">
        <v>140</v>
      </c>
      <c r="I33" s="29" t="s">
        <v>131</v>
      </c>
      <c r="J33" s="39">
        <v>20</v>
      </c>
      <c r="K33" s="39">
        <v>12</v>
      </c>
      <c r="L33" s="39">
        <v>8</v>
      </c>
      <c r="M33" s="39">
        <v>5</v>
      </c>
      <c r="N33" s="39">
        <v>6</v>
      </c>
      <c r="O33" s="39">
        <v>6</v>
      </c>
      <c r="P33" s="39">
        <v>2</v>
      </c>
      <c r="Q33" s="8">
        <f t="shared" si="0"/>
        <v>59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s="6" customFormat="1" ht="12.75" customHeight="1" x14ac:dyDescent="0.2">
      <c r="A34" s="21" t="s">
        <v>63</v>
      </c>
      <c r="B34" s="22" t="s">
        <v>119</v>
      </c>
      <c r="C34" s="21" t="s">
        <v>91</v>
      </c>
      <c r="D34" s="23">
        <v>23336198</v>
      </c>
      <c r="E34" s="23">
        <v>3500000</v>
      </c>
      <c r="F34" s="22" t="s">
        <v>150</v>
      </c>
      <c r="G34" s="29" t="s">
        <v>131</v>
      </c>
      <c r="H34" s="22" t="s">
        <v>145</v>
      </c>
      <c r="I34" s="29" t="s">
        <v>131</v>
      </c>
      <c r="J34" s="39">
        <v>35</v>
      </c>
      <c r="K34" s="39">
        <v>14</v>
      </c>
      <c r="L34" s="39">
        <v>13</v>
      </c>
      <c r="M34" s="39">
        <v>4</v>
      </c>
      <c r="N34" s="39">
        <v>8</v>
      </c>
      <c r="O34" s="39">
        <v>8</v>
      </c>
      <c r="P34" s="39">
        <v>5</v>
      </c>
      <c r="Q34" s="8">
        <f t="shared" si="0"/>
        <v>87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</row>
    <row r="35" spans="1:68" s="6" customFormat="1" x14ac:dyDescent="0.2">
      <c r="A35" s="21" t="s">
        <v>64</v>
      </c>
      <c r="B35" s="22" t="s">
        <v>120</v>
      </c>
      <c r="C35" s="21" t="s">
        <v>92</v>
      </c>
      <c r="D35" s="23">
        <v>2801000</v>
      </c>
      <c r="E35" s="23">
        <v>1300000</v>
      </c>
      <c r="F35" s="22" t="s">
        <v>151</v>
      </c>
      <c r="G35" s="29" t="s">
        <v>131</v>
      </c>
      <c r="H35" s="22" t="s">
        <v>153</v>
      </c>
      <c r="I35" s="29" t="s">
        <v>131</v>
      </c>
      <c r="J35" s="39">
        <v>33</v>
      </c>
      <c r="K35" s="39">
        <v>14</v>
      </c>
      <c r="L35" s="39">
        <v>12</v>
      </c>
      <c r="M35" s="39">
        <v>4</v>
      </c>
      <c r="N35" s="39">
        <v>8</v>
      </c>
      <c r="O35" s="39">
        <v>7</v>
      </c>
      <c r="P35" s="39">
        <v>5</v>
      </c>
      <c r="Q35" s="8">
        <f t="shared" si="0"/>
        <v>83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</row>
    <row r="36" spans="1:68" s="6" customFormat="1" ht="12.75" customHeight="1" x14ac:dyDescent="0.2">
      <c r="A36" s="21" t="s">
        <v>65</v>
      </c>
      <c r="B36" s="22" t="s">
        <v>121</v>
      </c>
      <c r="C36" s="21" t="s">
        <v>93</v>
      </c>
      <c r="D36" s="23">
        <v>23800000</v>
      </c>
      <c r="E36" s="23">
        <v>4500000</v>
      </c>
      <c r="F36" s="22" t="s">
        <v>152</v>
      </c>
      <c r="G36" s="29" t="s">
        <v>131</v>
      </c>
      <c r="H36" s="22" t="s">
        <v>159</v>
      </c>
      <c r="I36" s="29" t="s">
        <v>131</v>
      </c>
      <c r="J36" s="39">
        <v>35</v>
      </c>
      <c r="K36" s="39">
        <v>14</v>
      </c>
      <c r="L36" s="39">
        <v>13</v>
      </c>
      <c r="M36" s="39">
        <v>5</v>
      </c>
      <c r="N36" s="39">
        <v>8</v>
      </c>
      <c r="O36" s="39">
        <v>8</v>
      </c>
      <c r="P36" s="39">
        <v>5</v>
      </c>
      <c r="Q36" s="8">
        <f t="shared" si="0"/>
        <v>88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</row>
    <row r="37" spans="1:68" s="6" customFormat="1" ht="12.75" customHeight="1" x14ac:dyDescent="0.2">
      <c r="A37" s="21" t="s">
        <v>66</v>
      </c>
      <c r="B37" s="22" t="s">
        <v>122</v>
      </c>
      <c r="C37" s="21" t="s">
        <v>94</v>
      </c>
      <c r="D37" s="23">
        <v>1555000</v>
      </c>
      <c r="E37" s="23">
        <v>500000</v>
      </c>
      <c r="F37" s="22" t="s">
        <v>153</v>
      </c>
      <c r="G37" s="29" t="s">
        <v>131</v>
      </c>
      <c r="H37" s="22" t="s">
        <v>146</v>
      </c>
      <c r="I37" s="29" t="s">
        <v>131</v>
      </c>
      <c r="J37" s="39">
        <v>30</v>
      </c>
      <c r="K37" s="39">
        <v>13</v>
      </c>
      <c r="L37" s="39">
        <v>11</v>
      </c>
      <c r="M37" s="39">
        <v>4</v>
      </c>
      <c r="N37" s="39">
        <v>8</v>
      </c>
      <c r="O37" s="39">
        <v>6</v>
      </c>
      <c r="P37" s="39">
        <v>4</v>
      </c>
      <c r="Q37" s="8">
        <f t="shared" si="0"/>
        <v>76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</row>
    <row r="38" spans="1:68" s="6" customFormat="1" ht="12.75" customHeight="1" x14ac:dyDescent="0.2">
      <c r="A38" s="21" t="s">
        <v>67</v>
      </c>
      <c r="B38" s="22" t="s">
        <v>123</v>
      </c>
      <c r="C38" s="21" t="s">
        <v>95</v>
      </c>
      <c r="D38" s="23">
        <v>33267570</v>
      </c>
      <c r="E38" s="23">
        <v>6900000</v>
      </c>
      <c r="F38" s="22" t="s">
        <v>154</v>
      </c>
      <c r="G38" s="29" t="s">
        <v>161</v>
      </c>
      <c r="H38" s="22" t="s">
        <v>151</v>
      </c>
      <c r="I38" s="29" t="s">
        <v>131</v>
      </c>
      <c r="J38" s="39">
        <v>35</v>
      </c>
      <c r="K38" s="39">
        <v>14</v>
      </c>
      <c r="L38" s="39">
        <v>13</v>
      </c>
      <c r="M38" s="39">
        <v>4</v>
      </c>
      <c r="N38" s="39">
        <v>6</v>
      </c>
      <c r="O38" s="39">
        <v>8</v>
      </c>
      <c r="P38" s="39">
        <v>5</v>
      </c>
      <c r="Q38" s="8">
        <f t="shared" si="0"/>
        <v>85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</row>
    <row r="39" spans="1:68" s="6" customFormat="1" ht="12.75" customHeight="1" x14ac:dyDescent="0.2">
      <c r="A39" s="21" t="s">
        <v>68</v>
      </c>
      <c r="B39" s="22" t="s">
        <v>124</v>
      </c>
      <c r="C39" s="21" t="s">
        <v>96</v>
      </c>
      <c r="D39" s="23">
        <v>48350200</v>
      </c>
      <c r="E39" s="23">
        <v>3000000</v>
      </c>
      <c r="F39" s="22" t="s">
        <v>155</v>
      </c>
      <c r="G39" s="29" t="s">
        <v>131</v>
      </c>
      <c r="H39" s="22" t="s">
        <v>165</v>
      </c>
      <c r="I39" s="29" t="s">
        <v>131</v>
      </c>
      <c r="J39" s="39">
        <v>30</v>
      </c>
      <c r="K39" s="39">
        <v>13</v>
      </c>
      <c r="L39" s="39">
        <v>13</v>
      </c>
      <c r="M39" s="39">
        <v>5</v>
      </c>
      <c r="N39" s="39">
        <v>8</v>
      </c>
      <c r="O39" s="39">
        <v>8</v>
      </c>
      <c r="P39" s="39">
        <v>5</v>
      </c>
      <c r="Q39" s="8">
        <f t="shared" si="0"/>
        <v>82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</row>
    <row r="40" spans="1:68" s="6" customFormat="1" ht="12.75" customHeight="1" x14ac:dyDescent="0.2">
      <c r="A40" s="21" t="s">
        <v>69</v>
      </c>
      <c r="B40" s="22" t="s">
        <v>125</v>
      </c>
      <c r="C40" s="21" t="s">
        <v>97</v>
      </c>
      <c r="D40" s="23">
        <v>1400000</v>
      </c>
      <c r="E40" s="23">
        <v>500000</v>
      </c>
      <c r="F40" s="22" t="s">
        <v>156</v>
      </c>
      <c r="G40" s="29" t="s">
        <v>131</v>
      </c>
      <c r="H40" s="22" t="s">
        <v>152</v>
      </c>
      <c r="I40" s="29" t="s">
        <v>131</v>
      </c>
      <c r="J40" s="39">
        <v>30</v>
      </c>
      <c r="K40" s="39">
        <v>13</v>
      </c>
      <c r="L40" s="39">
        <v>11</v>
      </c>
      <c r="M40" s="39">
        <v>4</v>
      </c>
      <c r="N40" s="39">
        <v>8</v>
      </c>
      <c r="O40" s="39">
        <v>7</v>
      </c>
      <c r="P40" s="39">
        <v>4</v>
      </c>
      <c r="Q40" s="8">
        <f t="shared" si="0"/>
        <v>77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</row>
    <row r="41" spans="1:68" s="6" customFormat="1" ht="12.75" customHeight="1" x14ac:dyDescent="0.2">
      <c r="A41" s="21" t="s">
        <v>70</v>
      </c>
      <c r="B41" s="22" t="s">
        <v>126</v>
      </c>
      <c r="C41" s="21" t="s">
        <v>98</v>
      </c>
      <c r="D41" s="23">
        <v>2869900</v>
      </c>
      <c r="E41" s="23">
        <v>600000</v>
      </c>
      <c r="F41" s="22" t="s">
        <v>157</v>
      </c>
      <c r="G41" s="29" t="s">
        <v>131</v>
      </c>
      <c r="H41" s="22" t="s">
        <v>137</v>
      </c>
      <c r="I41" s="29" t="s">
        <v>161</v>
      </c>
      <c r="J41" s="39">
        <v>30</v>
      </c>
      <c r="K41" s="39">
        <v>13</v>
      </c>
      <c r="L41" s="39">
        <v>11</v>
      </c>
      <c r="M41" s="39">
        <v>3</v>
      </c>
      <c r="N41" s="39">
        <v>7</v>
      </c>
      <c r="O41" s="39">
        <v>4</v>
      </c>
      <c r="P41" s="39">
        <v>5</v>
      </c>
      <c r="Q41" s="8">
        <f t="shared" si="0"/>
        <v>73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</row>
    <row r="42" spans="1:68" s="6" customFormat="1" ht="12.75" customHeight="1" x14ac:dyDescent="0.2">
      <c r="A42" s="21" t="s">
        <v>71</v>
      </c>
      <c r="B42" s="22" t="s">
        <v>127</v>
      </c>
      <c r="C42" s="21" t="s">
        <v>99</v>
      </c>
      <c r="D42" s="23">
        <v>3636900</v>
      </c>
      <c r="E42" s="23">
        <v>400000</v>
      </c>
      <c r="F42" s="22" t="s">
        <v>158</v>
      </c>
      <c r="G42" s="29" t="s">
        <v>131</v>
      </c>
      <c r="H42" s="22" t="s">
        <v>147</v>
      </c>
      <c r="I42" s="29" t="s">
        <v>131</v>
      </c>
      <c r="J42" s="39">
        <v>35</v>
      </c>
      <c r="K42" s="39">
        <v>13</v>
      </c>
      <c r="L42" s="39">
        <v>13</v>
      </c>
      <c r="M42" s="39">
        <v>5</v>
      </c>
      <c r="N42" s="39">
        <v>8</v>
      </c>
      <c r="O42" s="39">
        <v>8</v>
      </c>
      <c r="P42" s="39">
        <v>4</v>
      </c>
      <c r="Q42" s="8">
        <f t="shared" si="0"/>
        <v>86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</row>
    <row r="43" spans="1:68" s="6" customFormat="1" x14ac:dyDescent="0.2">
      <c r="A43" s="20" t="s">
        <v>72</v>
      </c>
      <c r="B43" s="22" t="s">
        <v>128</v>
      </c>
      <c r="C43" s="20" t="s">
        <v>100</v>
      </c>
      <c r="D43" s="23">
        <v>3506050</v>
      </c>
      <c r="E43" s="23">
        <v>2000000</v>
      </c>
      <c r="F43" s="22" t="s">
        <v>159</v>
      </c>
      <c r="G43" s="28" t="s">
        <v>131</v>
      </c>
      <c r="H43" s="22" t="s">
        <v>156</v>
      </c>
      <c r="I43" s="28" t="s">
        <v>131</v>
      </c>
      <c r="J43" s="39">
        <v>33</v>
      </c>
      <c r="K43" s="39">
        <v>13</v>
      </c>
      <c r="L43" s="39">
        <v>13</v>
      </c>
      <c r="M43" s="39">
        <v>5</v>
      </c>
      <c r="N43" s="39">
        <v>7</v>
      </c>
      <c r="O43" s="39">
        <v>8</v>
      </c>
      <c r="P43" s="39">
        <v>5</v>
      </c>
      <c r="Q43" s="8">
        <f t="shared" si="0"/>
        <v>84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</row>
    <row r="44" spans="1:68" s="6" customFormat="1" ht="12.75" customHeight="1" x14ac:dyDescent="0.2">
      <c r="A44" s="20" t="s">
        <v>73</v>
      </c>
      <c r="B44" s="22" t="s">
        <v>129</v>
      </c>
      <c r="C44" s="20" t="s">
        <v>101</v>
      </c>
      <c r="D44" s="23">
        <v>2240000</v>
      </c>
      <c r="E44" s="23">
        <v>500000</v>
      </c>
      <c r="F44" s="22" t="s">
        <v>160</v>
      </c>
      <c r="G44" s="28" t="s">
        <v>132</v>
      </c>
      <c r="H44" s="22" t="s">
        <v>139</v>
      </c>
      <c r="I44" s="28" t="s">
        <v>132</v>
      </c>
      <c r="J44" s="39">
        <v>25</v>
      </c>
      <c r="K44" s="39">
        <v>11</v>
      </c>
      <c r="L44" s="39">
        <v>9</v>
      </c>
      <c r="M44" s="39">
        <v>4</v>
      </c>
      <c r="N44" s="39">
        <v>7</v>
      </c>
      <c r="O44" s="39">
        <v>7</v>
      </c>
      <c r="P44" s="39">
        <v>2</v>
      </c>
      <c r="Q44" s="8">
        <f t="shared" si="0"/>
        <v>65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</row>
    <row r="45" spans="1:68" x14ac:dyDescent="0.3">
      <c r="D45" s="18">
        <f>SUM(D17:D44)</f>
        <v>251588561</v>
      </c>
      <c r="E45" s="18">
        <f>SUM(E17:E44)</f>
        <v>39421500</v>
      </c>
      <c r="F45" s="18"/>
    </row>
    <row r="46" spans="1:68" x14ac:dyDescent="0.3">
      <c r="E46" s="18"/>
      <c r="F46" s="18"/>
      <c r="G46" s="18"/>
      <c r="H46" s="18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4">
    <dataValidation type="whole" operator="lessThanOrEqual" allowBlank="1" showInputMessage="1" showErrorMessage="1" error="Max. 10 bodů" sqref="N17:O44" xr:uid="{CCA83630-B056-47C2-9311-17A276F828A0}">
      <formula1>10</formula1>
    </dataValidation>
    <dataValidation type="whole" operator="lessThanOrEqual" allowBlank="1" showInputMessage="1" showErrorMessage="1" error="Max. 5 bodů" sqref="M17:M44 P17:P44" xr:uid="{C02AD75F-B387-4A30-9269-A9788D913606}">
      <formula1>5</formula1>
    </dataValidation>
    <dataValidation type="whole" operator="lessThanOrEqual" allowBlank="1" showInputMessage="1" showErrorMessage="1" error="Max. 15 bodů" sqref="K17:L44" xr:uid="{1533194A-4ED3-4AEA-9DD4-701F92350068}">
      <formula1>15</formula1>
    </dataValidation>
    <dataValidation type="whole" operator="lessThanOrEqual" allowBlank="1" showInputMessage="1" showErrorMessage="1" error="Max. 40 bodů" sqref="J17:J44" xr:uid="{0D1402D0-2F01-48A0-8368-C8E60166CCE9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07E1-54BF-47C3-8F43-A6E1A34924EB}">
  <dimension ref="A1:BP46"/>
  <sheetViews>
    <sheetView zoomScale="80" zoomScaleNormal="80" workbookViewId="0"/>
  </sheetViews>
  <sheetFormatPr defaultColWidth="9.109375" defaultRowHeight="12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5.664062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17" ht="38.25" customHeight="1" x14ac:dyDescent="0.3">
      <c r="A1" s="33" t="s">
        <v>42</v>
      </c>
    </row>
    <row r="2" spans="1:17" ht="12.6" x14ac:dyDescent="0.3">
      <c r="A2" s="36" t="s">
        <v>43</v>
      </c>
      <c r="D2" s="36" t="s">
        <v>22</v>
      </c>
    </row>
    <row r="3" spans="1:17" ht="12.6" x14ac:dyDescent="0.3">
      <c r="A3" s="36" t="s">
        <v>40</v>
      </c>
      <c r="D3" s="34" t="s">
        <v>31</v>
      </c>
    </row>
    <row r="4" spans="1:17" ht="12.6" x14ac:dyDescent="0.3">
      <c r="A4" s="36" t="s">
        <v>44</v>
      </c>
      <c r="D4" s="34" t="s">
        <v>30</v>
      </c>
    </row>
    <row r="5" spans="1:17" ht="12.6" x14ac:dyDescent="0.3">
      <c r="A5" s="36" t="s">
        <v>39</v>
      </c>
      <c r="D5" s="34" t="s">
        <v>32</v>
      </c>
    </row>
    <row r="6" spans="1:17" ht="12.6" x14ac:dyDescent="0.3">
      <c r="A6" s="36" t="s">
        <v>45</v>
      </c>
    </row>
    <row r="7" spans="1:17" ht="12.6" x14ac:dyDescent="0.3">
      <c r="A7" s="36" t="s">
        <v>21</v>
      </c>
      <c r="D7" s="36" t="s">
        <v>23</v>
      </c>
    </row>
    <row r="8" spans="1:17" ht="12.6" x14ac:dyDescent="0.3">
      <c r="A8" s="43" t="s">
        <v>41</v>
      </c>
      <c r="D8" s="34" t="s">
        <v>33</v>
      </c>
    </row>
    <row r="9" spans="1:17" x14ac:dyDescent="0.3">
      <c r="D9" s="34" t="s">
        <v>34</v>
      </c>
    </row>
    <row r="10" spans="1:17" x14ac:dyDescent="0.3">
      <c r="D10" s="34" t="s">
        <v>35</v>
      </c>
    </row>
    <row r="11" spans="1:17" x14ac:dyDescent="0.3">
      <c r="D11" s="34" t="s">
        <v>36</v>
      </c>
    </row>
    <row r="12" spans="1:17" x14ac:dyDescent="0.3">
      <c r="D12" s="34" t="s">
        <v>37</v>
      </c>
    </row>
    <row r="13" spans="1:17" ht="12.6" x14ac:dyDescent="0.3">
      <c r="A13" s="36"/>
    </row>
    <row r="14" spans="1:17" ht="26.4" customHeight="1" x14ac:dyDescent="0.3">
      <c r="A14" s="53" t="s">
        <v>0</v>
      </c>
      <c r="B14" s="53" t="s">
        <v>1</v>
      </c>
      <c r="C14" s="53" t="s">
        <v>16</v>
      </c>
      <c r="D14" s="53" t="s">
        <v>13</v>
      </c>
      <c r="E14" s="56" t="s">
        <v>2</v>
      </c>
      <c r="F14" s="53" t="s">
        <v>28</v>
      </c>
      <c r="G14" s="53"/>
      <c r="H14" s="53" t="s">
        <v>29</v>
      </c>
      <c r="I14" s="53"/>
      <c r="J14" s="53" t="s">
        <v>166</v>
      </c>
      <c r="K14" s="53" t="s">
        <v>14</v>
      </c>
      <c r="L14" s="53" t="s">
        <v>15</v>
      </c>
      <c r="M14" s="53" t="s">
        <v>26</v>
      </c>
      <c r="N14" s="53" t="s">
        <v>27</v>
      </c>
      <c r="O14" s="53" t="s">
        <v>38</v>
      </c>
      <c r="P14" s="53" t="s">
        <v>3</v>
      </c>
      <c r="Q14" s="53" t="s">
        <v>4</v>
      </c>
    </row>
    <row r="15" spans="1:17" ht="59.4" customHeight="1" x14ac:dyDescent="0.3">
      <c r="A15" s="55"/>
      <c r="B15" s="55"/>
      <c r="C15" s="55"/>
      <c r="D15" s="55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8.95" customHeight="1" x14ac:dyDescent="0.3">
      <c r="A16" s="54"/>
      <c r="B16" s="54"/>
      <c r="C16" s="54"/>
      <c r="D16" s="54"/>
      <c r="E16" s="58"/>
      <c r="F16" s="37" t="s">
        <v>24</v>
      </c>
      <c r="G16" s="42" t="s">
        <v>25</v>
      </c>
      <c r="H16" s="42" t="s">
        <v>24</v>
      </c>
      <c r="I16" s="42" t="s">
        <v>25</v>
      </c>
      <c r="J16" s="42"/>
      <c r="K16" s="42" t="s">
        <v>18</v>
      </c>
      <c r="L16" s="42" t="s">
        <v>18</v>
      </c>
      <c r="M16" s="42" t="s">
        <v>19</v>
      </c>
      <c r="N16" s="42" t="s">
        <v>20</v>
      </c>
      <c r="O16" s="42" t="s">
        <v>20</v>
      </c>
      <c r="P16" s="42" t="s">
        <v>19</v>
      </c>
      <c r="Q16" s="42"/>
    </row>
    <row r="17" spans="1:68" s="38" customFormat="1" ht="12.75" customHeight="1" x14ac:dyDescent="0.2">
      <c r="A17" s="44" t="s">
        <v>46</v>
      </c>
      <c r="B17" s="46" t="s">
        <v>102</v>
      </c>
      <c r="C17" s="44" t="s">
        <v>74</v>
      </c>
      <c r="D17" s="47">
        <v>6714977</v>
      </c>
      <c r="E17" s="47">
        <v>800000</v>
      </c>
      <c r="F17" s="46" t="s">
        <v>133</v>
      </c>
      <c r="G17" s="50" t="s">
        <v>131</v>
      </c>
      <c r="H17" s="46" t="s">
        <v>144</v>
      </c>
      <c r="I17" s="50" t="s">
        <v>131</v>
      </c>
      <c r="J17" s="39">
        <v>25</v>
      </c>
      <c r="K17" s="39">
        <v>12</v>
      </c>
      <c r="L17" s="39">
        <v>10</v>
      </c>
      <c r="M17" s="39">
        <v>4</v>
      </c>
      <c r="N17" s="39">
        <v>7</v>
      </c>
      <c r="O17" s="39">
        <v>7</v>
      </c>
      <c r="P17" s="39">
        <v>4</v>
      </c>
      <c r="Q17" s="40">
        <f>SUM(J17:P17)</f>
        <v>69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</row>
    <row r="18" spans="1:68" s="38" customFormat="1" ht="12.75" customHeight="1" x14ac:dyDescent="0.2">
      <c r="A18" s="44" t="s">
        <v>47</v>
      </c>
      <c r="B18" s="46" t="s">
        <v>103</v>
      </c>
      <c r="C18" s="44" t="s">
        <v>75</v>
      </c>
      <c r="D18" s="47">
        <v>750000</v>
      </c>
      <c r="E18" s="47">
        <v>200000</v>
      </c>
      <c r="F18" s="46" t="s">
        <v>134</v>
      </c>
      <c r="G18" s="50" t="s">
        <v>131</v>
      </c>
      <c r="H18" s="46" t="s">
        <v>162</v>
      </c>
      <c r="I18" s="50" t="s">
        <v>131</v>
      </c>
      <c r="J18" s="39">
        <v>30</v>
      </c>
      <c r="K18" s="39">
        <v>11</v>
      </c>
      <c r="L18" s="39">
        <v>12</v>
      </c>
      <c r="M18" s="39">
        <v>5</v>
      </c>
      <c r="N18" s="39">
        <v>7</v>
      </c>
      <c r="O18" s="39">
        <v>7</v>
      </c>
      <c r="P18" s="39">
        <v>3</v>
      </c>
      <c r="Q18" s="40">
        <f t="shared" ref="Q18:Q44" si="0">SUM(J18:P18)</f>
        <v>75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</row>
    <row r="19" spans="1:68" s="38" customFormat="1" ht="12.75" customHeight="1" x14ac:dyDescent="0.2">
      <c r="A19" s="44" t="s">
        <v>48</v>
      </c>
      <c r="B19" s="46" t="s">
        <v>104</v>
      </c>
      <c r="C19" s="44" t="s">
        <v>76</v>
      </c>
      <c r="D19" s="47">
        <v>1170000</v>
      </c>
      <c r="E19" s="47">
        <v>440000</v>
      </c>
      <c r="F19" s="46" t="s">
        <v>135</v>
      </c>
      <c r="G19" s="51" t="s">
        <v>131</v>
      </c>
      <c r="H19" s="46" t="s">
        <v>163</v>
      </c>
      <c r="I19" s="51" t="s">
        <v>131</v>
      </c>
      <c r="J19" s="39">
        <v>28</v>
      </c>
      <c r="K19" s="39">
        <v>11</v>
      </c>
      <c r="L19" s="39">
        <v>11</v>
      </c>
      <c r="M19" s="39">
        <v>4</v>
      </c>
      <c r="N19" s="39">
        <v>6</v>
      </c>
      <c r="O19" s="39">
        <v>7</v>
      </c>
      <c r="P19" s="39">
        <v>3</v>
      </c>
      <c r="Q19" s="40">
        <f t="shared" si="0"/>
        <v>70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</row>
    <row r="20" spans="1:68" s="38" customFormat="1" ht="12.75" customHeight="1" x14ac:dyDescent="0.2">
      <c r="A20" s="45" t="s">
        <v>49</v>
      </c>
      <c r="B20" s="46" t="s">
        <v>105</v>
      </c>
      <c r="C20" s="45" t="s">
        <v>77</v>
      </c>
      <c r="D20" s="47">
        <v>841130</v>
      </c>
      <c r="E20" s="47">
        <v>231500</v>
      </c>
      <c r="F20" s="46" t="s">
        <v>136</v>
      </c>
      <c r="G20" s="51" t="s">
        <v>132</v>
      </c>
      <c r="H20" s="46" t="s">
        <v>150</v>
      </c>
      <c r="I20" s="51" t="s">
        <v>132</v>
      </c>
      <c r="J20" s="39">
        <v>24</v>
      </c>
      <c r="K20" s="39">
        <v>11</v>
      </c>
      <c r="L20" s="39">
        <v>10</v>
      </c>
      <c r="M20" s="39">
        <v>4</v>
      </c>
      <c r="N20" s="39">
        <v>5</v>
      </c>
      <c r="O20" s="39">
        <v>5</v>
      </c>
      <c r="P20" s="39">
        <v>2</v>
      </c>
      <c r="Q20" s="40">
        <f t="shared" si="0"/>
        <v>61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</row>
    <row r="21" spans="1:68" s="38" customFormat="1" ht="12.75" customHeight="1" x14ac:dyDescent="0.2">
      <c r="A21" s="45" t="s">
        <v>50</v>
      </c>
      <c r="B21" s="46" t="s">
        <v>106</v>
      </c>
      <c r="C21" s="45" t="s">
        <v>78</v>
      </c>
      <c r="D21" s="47">
        <v>34411300</v>
      </c>
      <c r="E21" s="47">
        <v>3000000</v>
      </c>
      <c r="F21" s="46" t="s">
        <v>137</v>
      </c>
      <c r="G21" s="51" t="s">
        <v>161</v>
      </c>
      <c r="H21" s="46" t="s">
        <v>155</v>
      </c>
      <c r="I21" s="51" t="s">
        <v>131</v>
      </c>
      <c r="J21" s="39">
        <v>35</v>
      </c>
      <c r="K21" s="39">
        <v>13</v>
      </c>
      <c r="L21" s="39">
        <v>13</v>
      </c>
      <c r="M21" s="39">
        <v>5</v>
      </c>
      <c r="N21" s="39">
        <v>7</v>
      </c>
      <c r="O21" s="39">
        <v>8</v>
      </c>
      <c r="P21" s="39">
        <v>4</v>
      </c>
      <c r="Q21" s="40">
        <f t="shared" si="0"/>
        <v>85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</row>
    <row r="22" spans="1:68" s="38" customFormat="1" x14ac:dyDescent="0.2">
      <c r="A22" s="45" t="s">
        <v>51</v>
      </c>
      <c r="B22" s="46" t="s">
        <v>107</v>
      </c>
      <c r="C22" s="45" t="s">
        <v>79</v>
      </c>
      <c r="D22" s="47">
        <v>1870100</v>
      </c>
      <c r="E22" s="47">
        <v>500000</v>
      </c>
      <c r="F22" s="46" t="s">
        <v>138</v>
      </c>
      <c r="G22" s="51" t="s">
        <v>132</v>
      </c>
      <c r="H22" s="46" t="s">
        <v>135</v>
      </c>
      <c r="I22" s="51" t="s">
        <v>131</v>
      </c>
      <c r="J22" s="39">
        <v>20</v>
      </c>
      <c r="K22" s="39">
        <v>10</v>
      </c>
      <c r="L22" s="39">
        <v>10</v>
      </c>
      <c r="M22" s="39">
        <v>3</v>
      </c>
      <c r="N22" s="39">
        <v>5</v>
      </c>
      <c r="O22" s="39">
        <v>6</v>
      </c>
      <c r="P22" s="39">
        <v>3</v>
      </c>
      <c r="Q22" s="40">
        <f t="shared" si="0"/>
        <v>57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</row>
    <row r="23" spans="1:68" s="38" customFormat="1" ht="12.75" customHeight="1" x14ac:dyDescent="0.2">
      <c r="A23" s="45" t="s">
        <v>52</v>
      </c>
      <c r="B23" s="46" t="s">
        <v>108</v>
      </c>
      <c r="C23" s="45" t="s">
        <v>80</v>
      </c>
      <c r="D23" s="47">
        <v>2504400</v>
      </c>
      <c r="E23" s="47">
        <v>600000</v>
      </c>
      <c r="F23" s="46" t="s">
        <v>139</v>
      </c>
      <c r="G23" s="51" t="s">
        <v>131</v>
      </c>
      <c r="H23" s="46" t="s">
        <v>149</v>
      </c>
      <c r="I23" s="51" t="s">
        <v>131</v>
      </c>
      <c r="J23" s="39">
        <v>33</v>
      </c>
      <c r="K23" s="39">
        <v>11</v>
      </c>
      <c r="L23" s="39">
        <v>13</v>
      </c>
      <c r="M23" s="39">
        <v>4</v>
      </c>
      <c r="N23" s="39">
        <v>8</v>
      </c>
      <c r="O23" s="39">
        <v>8</v>
      </c>
      <c r="P23" s="39">
        <v>4</v>
      </c>
      <c r="Q23" s="40">
        <f t="shared" si="0"/>
        <v>81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</row>
    <row r="24" spans="1:68" s="38" customFormat="1" ht="12.75" customHeight="1" x14ac:dyDescent="0.2">
      <c r="A24" s="45" t="s">
        <v>53</v>
      </c>
      <c r="B24" s="46" t="s">
        <v>109</v>
      </c>
      <c r="C24" s="45" t="s">
        <v>81</v>
      </c>
      <c r="D24" s="47">
        <v>15253536</v>
      </c>
      <c r="E24" s="47">
        <v>2000000</v>
      </c>
      <c r="F24" s="46" t="s">
        <v>140</v>
      </c>
      <c r="G24" s="51" t="s">
        <v>131</v>
      </c>
      <c r="H24" s="46" t="s">
        <v>160</v>
      </c>
      <c r="I24" s="51" t="s">
        <v>131</v>
      </c>
      <c r="J24" s="39">
        <v>32</v>
      </c>
      <c r="K24" s="39">
        <v>12</v>
      </c>
      <c r="L24" s="39">
        <v>13</v>
      </c>
      <c r="M24" s="39">
        <v>5</v>
      </c>
      <c r="N24" s="39">
        <v>8</v>
      </c>
      <c r="O24" s="39">
        <v>8</v>
      </c>
      <c r="P24" s="39">
        <v>5</v>
      </c>
      <c r="Q24" s="40">
        <f t="shared" si="0"/>
        <v>83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</row>
    <row r="25" spans="1:68" s="38" customFormat="1" ht="13.5" customHeight="1" x14ac:dyDescent="0.2">
      <c r="A25" s="45" t="s">
        <v>54</v>
      </c>
      <c r="B25" s="46" t="s">
        <v>110</v>
      </c>
      <c r="C25" s="45" t="s">
        <v>82</v>
      </c>
      <c r="D25" s="47">
        <v>3170000</v>
      </c>
      <c r="E25" s="47">
        <v>1000000</v>
      </c>
      <c r="F25" s="46" t="s">
        <v>141</v>
      </c>
      <c r="G25" s="51" t="s">
        <v>131</v>
      </c>
      <c r="H25" s="46" t="s">
        <v>164</v>
      </c>
      <c r="I25" s="51" t="s">
        <v>131</v>
      </c>
      <c r="J25" s="39">
        <v>29</v>
      </c>
      <c r="K25" s="39">
        <v>11</v>
      </c>
      <c r="L25" s="39">
        <v>12</v>
      </c>
      <c r="M25" s="39">
        <v>5</v>
      </c>
      <c r="N25" s="39">
        <v>7</v>
      </c>
      <c r="O25" s="39">
        <v>7</v>
      </c>
      <c r="P25" s="39">
        <v>5</v>
      </c>
      <c r="Q25" s="40">
        <f t="shared" si="0"/>
        <v>76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</row>
    <row r="26" spans="1:68" s="38" customFormat="1" ht="12.75" customHeight="1" x14ac:dyDescent="0.2">
      <c r="A26" s="45" t="s">
        <v>55</v>
      </c>
      <c r="B26" s="46" t="s">
        <v>111</v>
      </c>
      <c r="C26" s="45" t="s">
        <v>83</v>
      </c>
      <c r="D26" s="47">
        <v>2341000</v>
      </c>
      <c r="E26" s="47">
        <v>1600000</v>
      </c>
      <c r="F26" s="46" t="s">
        <v>142</v>
      </c>
      <c r="G26" s="51" t="s">
        <v>131</v>
      </c>
      <c r="H26" s="46" t="s">
        <v>133</v>
      </c>
      <c r="I26" s="51" t="s">
        <v>131</v>
      </c>
      <c r="J26" s="39">
        <v>29</v>
      </c>
      <c r="K26" s="39">
        <v>12</v>
      </c>
      <c r="L26" s="39">
        <v>10</v>
      </c>
      <c r="M26" s="39">
        <v>4</v>
      </c>
      <c r="N26" s="39">
        <v>6</v>
      </c>
      <c r="O26" s="39">
        <v>7</v>
      </c>
      <c r="P26" s="39">
        <v>3</v>
      </c>
      <c r="Q26" s="40">
        <f t="shared" si="0"/>
        <v>71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</row>
    <row r="27" spans="1:68" s="38" customFormat="1" ht="12.75" customHeight="1" x14ac:dyDescent="0.2">
      <c r="A27" s="45" t="s">
        <v>56</v>
      </c>
      <c r="B27" s="46" t="s">
        <v>112</v>
      </c>
      <c r="C27" s="45" t="s">
        <v>84</v>
      </c>
      <c r="D27" s="47">
        <v>10686800</v>
      </c>
      <c r="E27" s="47">
        <v>1200000</v>
      </c>
      <c r="F27" s="46" t="s">
        <v>143</v>
      </c>
      <c r="G27" s="51" t="s">
        <v>131</v>
      </c>
      <c r="H27" s="46" t="s">
        <v>138</v>
      </c>
      <c r="I27" s="51" t="s">
        <v>131</v>
      </c>
      <c r="J27" s="39">
        <v>33</v>
      </c>
      <c r="K27" s="39">
        <v>12</v>
      </c>
      <c r="L27" s="39">
        <v>13</v>
      </c>
      <c r="M27" s="39">
        <v>5</v>
      </c>
      <c r="N27" s="39">
        <v>8</v>
      </c>
      <c r="O27" s="39">
        <v>9</v>
      </c>
      <c r="P27" s="39">
        <v>4</v>
      </c>
      <c r="Q27" s="40">
        <f t="shared" si="0"/>
        <v>84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</row>
    <row r="28" spans="1:68" s="38" customFormat="1" ht="12.75" customHeight="1" x14ac:dyDescent="0.2">
      <c r="A28" s="44" t="s">
        <v>57</v>
      </c>
      <c r="B28" s="46" t="s">
        <v>113</v>
      </c>
      <c r="C28" s="44" t="s">
        <v>85</v>
      </c>
      <c r="D28" s="47">
        <v>1440000</v>
      </c>
      <c r="E28" s="47">
        <v>300000</v>
      </c>
      <c r="F28" s="46" t="s">
        <v>144</v>
      </c>
      <c r="G28" s="50" t="s">
        <v>131</v>
      </c>
      <c r="H28" s="46" t="s">
        <v>148</v>
      </c>
      <c r="I28" s="50" t="s">
        <v>131</v>
      </c>
      <c r="J28" s="39">
        <v>30</v>
      </c>
      <c r="K28" s="39">
        <v>11</v>
      </c>
      <c r="L28" s="39">
        <v>11</v>
      </c>
      <c r="M28" s="39">
        <v>5</v>
      </c>
      <c r="N28" s="39">
        <v>7</v>
      </c>
      <c r="O28" s="39">
        <v>8</v>
      </c>
      <c r="P28" s="39">
        <v>4</v>
      </c>
      <c r="Q28" s="40">
        <f t="shared" si="0"/>
        <v>76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</row>
    <row r="29" spans="1:68" s="38" customFormat="1" ht="12.75" customHeight="1" x14ac:dyDescent="0.2">
      <c r="A29" s="44" t="s">
        <v>58</v>
      </c>
      <c r="B29" s="46" t="s">
        <v>114</v>
      </c>
      <c r="C29" s="44" t="s">
        <v>86</v>
      </c>
      <c r="D29" s="47">
        <v>1862500</v>
      </c>
      <c r="E29" s="47">
        <v>550000</v>
      </c>
      <c r="F29" s="46" t="s">
        <v>145</v>
      </c>
      <c r="G29" s="50" t="s">
        <v>131</v>
      </c>
      <c r="H29" s="46" t="s">
        <v>157</v>
      </c>
      <c r="I29" s="50" t="s">
        <v>131</v>
      </c>
      <c r="J29" s="39">
        <v>35</v>
      </c>
      <c r="K29" s="39">
        <v>12</v>
      </c>
      <c r="L29" s="39">
        <v>13</v>
      </c>
      <c r="M29" s="39">
        <v>5</v>
      </c>
      <c r="N29" s="39">
        <v>8</v>
      </c>
      <c r="O29" s="39">
        <v>9</v>
      </c>
      <c r="P29" s="39">
        <v>4</v>
      </c>
      <c r="Q29" s="40">
        <f t="shared" si="0"/>
        <v>86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</row>
    <row r="30" spans="1:68" s="38" customFormat="1" x14ac:dyDescent="0.2">
      <c r="A30" s="45" t="s">
        <v>59</v>
      </c>
      <c r="B30" s="46" t="s">
        <v>115</v>
      </c>
      <c r="C30" s="45" t="s">
        <v>87</v>
      </c>
      <c r="D30" s="47">
        <v>8070000</v>
      </c>
      <c r="E30" s="47">
        <v>1900000</v>
      </c>
      <c r="F30" s="46" t="s">
        <v>146</v>
      </c>
      <c r="G30" s="51" t="s">
        <v>131</v>
      </c>
      <c r="H30" s="46" t="s">
        <v>154</v>
      </c>
      <c r="I30" s="51" t="s">
        <v>161</v>
      </c>
      <c r="J30" s="39">
        <v>30</v>
      </c>
      <c r="K30" s="39">
        <v>12</v>
      </c>
      <c r="L30" s="39">
        <v>12</v>
      </c>
      <c r="M30" s="39">
        <v>5</v>
      </c>
      <c r="N30" s="39">
        <v>7</v>
      </c>
      <c r="O30" s="39">
        <v>8</v>
      </c>
      <c r="P30" s="39">
        <v>5</v>
      </c>
      <c r="Q30" s="40">
        <f t="shared" si="0"/>
        <v>79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</row>
    <row r="31" spans="1:68" s="38" customFormat="1" ht="12.75" customHeight="1" x14ac:dyDescent="0.2">
      <c r="A31" s="45" t="s">
        <v>60</v>
      </c>
      <c r="B31" s="46" t="s">
        <v>116</v>
      </c>
      <c r="C31" s="45" t="s">
        <v>88</v>
      </c>
      <c r="D31" s="47">
        <v>960000</v>
      </c>
      <c r="E31" s="47">
        <v>250000</v>
      </c>
      <c r="F31" s="46" t="s">
        <v>147</v>
      </c>
      <c r="G31" s="51" t="s">
        <v>131</v>
      </c>
      <c r="H31" s="46" t="s">
        <v>143</v>
      </c>
      <c r="I31" s="51" t="s">
        <v>131</v>
      </c>
      <c r="J31" s="39">
        <v>20</v>
      </c>
      <c r="K31" s="39">
        <v>10</v>
      </c>
      <c r="L31" s="39">
        <v>10</v>
      </c>
      <c r="M31" s="39">
        <v>3</v>
      </c>
      <c r="N31" s="39">
        <v>5</v>
      </c>
      <c r="O31" s="39">
        <v>5</v>
      </c>
      <c r="P31" s="39">
        <v>2</v>
      </c>
      <c r="Q31" s="40">
        <f t="shared" si="0"/>
        <v>55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</row>
    <row r="32" spans="1:68" s="38" customFormat="1" ht="12.75" customHeight="1" x14ac:dyDescent="0.2">
      <c r="A32" s="45" t="s">
        <v>61</v>
      </c>
      <c r="B32" s="46" t="s">
        <v>117</v>
      </c>
      <c r="C32" s="45" t="s">
        <v>89</v>
      </c>
      <c r="D32" s="47">
        <v>10027000</v>
      </c>
      <c r="E32" s="47">
        <v>800000</v>
      </c>
      <c r="F32" s="46" t="s">
        <v>148</v>
      </c>
      <c r="G32" s="51" t="s">
        <v>131</v>
      </c>
      <c r="H32" s="46" t="s">
        <v>136</v>
      </c>
      <c r="I32" s="51" t="s">
        <v>131</v>
      </c>
      <c r="J32" s="39">
        <v>28</v>
      </c>
      <c r="K32" s="39">
        <v>11</v>
      </c>
      <c r="L32" s="39">
        <v>11</v>
      </c>
      <c r="M32" s="39">
        <v>4</v>
      </c>
      <c r="N32" s="39">
        <v>7</v>
      </c>
      <c r="O32" s="39">
        <v>6</v>
      </c>
      <c r="P32" s="39">
        <v>3</v>
      </c>
      <c r="Q32" s="40">
        <f t="shared" si="0"/>
        <v>70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</row>
    <row r="33" spans="1:68" s="38" customFormat="1" ht="12.75" customHeight="1" x14ac:dyDescent="0.2">
      <c r="A33" s="45" t="s">
        <v>62</v>
      </c>
      <c r="B33" s="46" t="s">
        <v>118</v>
      </c>
      <c r="C33" s="45" t="s">
        <v>90</v>
      </c>
      <c r="D33" s="47">
        <v>2753000</v>
      </c>
      <c r="E33" s="47">
        <v>350000</v>
      </c>
      <c r="F33" s="46" t="s">
        <v>149</v>
      </c>
      <c r="G33" s="51" t="s">
        <v>131</v>
      </c>
      <c r="H33" s="46" t="s">
        <v>140</v>
      </c>
      <c r="I33" s="51" t="s">
        <v>131</v>
      </c>
      <c r="J33" s="39">
        <v>25</v>
      </c>
      <c r="K33" s="39">
        <v>10</v>
      </c>
      <c r="L33" s="39">
        <v>10</v>
      </c>
      <c r="M33" s="39">
        <v>4</v>
      </c>
      <c r="N33" s="39">
        <v>6</v>
      </c>
      <c r="O33" s="39">
        <v>6</v>
      </c>
      <c r="P33" s="39">
        <v>2</v>
      </c>
      <c r="Q33" s="40">
        <f t="shared" si="0"/>
        <v>63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</row>
    <row r="34" spans="1:68" s="38" customFormat="1" ht="12.75" customHeight="1" x14ac:dyDescent="0.2">
      <c r="A34" s="45" t="s">
        <v>63</v>
      </c>
      <c r="B34" s="46" t="s">
        <v>119</v>
      </c>
      <c r="C34" s="45" t="s">
        <v>91</v>
      </c>
      <c r="D34" s="47">
        <v>23336198</v>
      </c>
      <c r="E34" s="47">
        <v>3500000</v>
      </c>
      <c r="F34" s="46" t="s">
        <v>150</v>
      </c>
      <c r="G34" s="51" t="s">
        <v>131</v>
      </c>
      <c r="H34" s="46" t="s">
        <v>145</v>
      </c>
      <c r="I34" s="51" t="s">
        <v>131</v>
      </c>
      <c r="J34" s="39">
        <v>37</v>
      </c>
      <c r="K34" s="39">
        <v>13</v>
      </c>
      <c r="L34" s="39">
        <v>14</v>
      </c>
      <c r="M34" s="39">
        <v>5</v>
      </c>
      <c r="N34" s="39">
        <v>9</v>
      </c>
      <c r="O34" s="39">
        <v>9</v>
      </c>
      <c r="P34" s="39">
        <v>5</v>
      </c>
      <c r="Q34" s="40">
        <f t="shared" si="0"/>
        <v>92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</row>
    <row r="35" spans="1:68" s="38" customFormat="1" x14ac:dyDescent="0.2">
      <c r="A35" s="45" t="s">
        <v>64</v>
      </c>
      <c r="B35" s="46" t="s">
        <v>120</v>
      </c>
      <c r="C35" s="45" t="s">
        <v>92</v>
      </c>
      <c r="D35" s="47">
        <v>2801000</v>
      </c>
      <c r="E35" s="47">
        <v>1300000</v>
      </c>
      <c r="F35" s="46" t="s">
        <v>151</v>
      </c>
      <c r="G35" s="51" t="s">
        <v>131</v>
      </c>
      <c r="H35" s="46" t="s">
        <v>153</v>
      </c>
      <c r="I35" s="51" t="s">
        <v>131</v>
      </c>
      <c r="J35" s="39">
        <v>30</v>
      </c>
      <c r="K35" s="39">
        <v>12</v>
      </c>
      <c r="L35" s="39">
        <v>12</v>
      </c>
      <c r="M35" s="39">
        <v>5</v>
      </c>
      <c r="N35" s="39">
        <v>7</v>
      </c>
      <c r="O35" s="39">
        <v>8</v>
      </c>
      <c r="P35" s="39">
        <v>4</v>
      </c>
      <c r="Q35" s="40">
        <f t="shared" si="0"/>
        <v>78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</row>
    <row r="36" spans="1:68" s="38" customFormat="1" ht="12.75" customHeight="1" x14ac:dyDescent="0.2">
      <c r="A36" s="45" t="s">
        <v>65</v>
      </c>
      <c r="B36" s="46" t="s">
        <v>121</v>
      </c>
      <c r="C36" s="45" t="s">
        <v>93</v>
      </c>
      <c r="D36" s="47">
        <v>23800000</v>
      </c>
      <c r="E36" s="47">
        <v>4500000</v>
      </c>
      <c r="F36" s="46" t="s">
        <v>152</v>
      </c>
      <c r="G36" s="51" t="s">
        <v>131</v>
      </c>
      <c r="H36" s="46" t="s">
        <v>159</v>
      </c>
      <c r="I36" s="51" t="s">
        <v>131</v>
      </c>
      <c r="J36" s="39">
        <v>35</v>
      </c>
      <c r="K36" s="39">
        <v>11</v>
      </c>
      <c r="L36" s="39">
        <v>13</v>
      </c>
      <c r="M36" s="39">
        <v>5</v>
      </c>
      <c r="N36" s="39">
        <v>8</v>
      </c>
      <c r="O36" s="39">
        <v>8</v>
      </c>
      <c r="P36" s="39">
        <v>4</v>
      </c>
      <c r="Q36" s="40">
        <f t="shared" si="0"/>
        <v>84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</row>
    <row r="37" spans="1:68" s="38" customFormat="1" ht="12.75" customHeight="1" x14ac:dyDescent="0.2">
      <c r="A37" s="45" t="s">
        <v>66</v>
      </c>
      <c r="B37" s="46" t="s">
        <v>122</v>
      </c>
      <c r="C37" s="45" t="s">
        <v>94</v>
      </c>
      <c r="D37" s="47">
        <v>1555000</v>
      </c>
      <c r="E37" s="47">
        <v>500000</v>
      </c>
      <c r="F37" s="46" t="s">
        <v>153</v>
      </c>
      <c r="G37" s="51" t="s">
        <v>131</v>
      </c>
      <c r="H37" s="46" t="s">
        <v>146</v>
      </c>
      <c r="I37" s="51" t="s">
        <v>131</v>
      </c>
      <c r="J37" s="39">
        <v>28</v>
      </c>
      <c r="K37" s="39">
        <v>11</v>
      </c>
      <c r="L37" s="39">
        <v>10</v>
      </c>
      <c r="M37" s="39">
        <v>4</v>
      </c>
      <c r="N37" s="39">
        <v>6</v>
      </c>
      <c r="O37" s="39">
        <v>7</v>
      </c>
      <c r="P37" s="39">
        <v>4</v>
      </c>
      <c r="Q37" s="40">
        <f t="shared" si="0"/>
        <v>70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</row>
    <row r="38" spans="1:68" s="38" customFormat="1" ht="12.75" customHeight="1" x14ac:dyDescent="0.2">
      <c r="A38" s="45" t="s">
        <v>67</v>
      </c>
      <c r="B38" s="46" t="s">
        <v>123</v>
      </c>
      <c r="C38" s="45" t="s">
        <v>95</v>
      </c>
      <c r="D38" s="47">
        <v>33267570</v>
      </c>
      <c r="E38" s="47">
        <v>6900000</v>
      </c>
      <c r="F38" s="46" t="s">
        <v>154</v>
      </c>
      <c r="G38" s="51" t="s">
        <v>161</v>
      </c>
      <c r="H38" s="46" t="s">
        <v>151</v>
      </c>
      <c r="I38" s="51" t="s">
        <v>131</v>
      </c>
      <c r="J38" s="39">
        <v>33</v>
      </c>
      <c r="K38" s="39">
        <v>12</v>
      </c>
      <c r="L38" s="39">
        <v>12</v>
      </c>
      <c r="M38" s="39">
        <v>4</v>
      </c>
      <c r="N38" s="39">
        <v>7</v>
      </c>
      <c r="O38" s="39">
        <v>8</v>
      </c>
      <c r="P38" s="39">
        <v>4</v>
      </c>
      <c r="Q38" s="40">
        <f t="shared" si="0"/>
        <v>80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</row>
    <row r="39" spans="1:68" s="38" customFormat="1" ht="12.75" customHeight="1" x14ac:dyDescent="0.2">
      <c r="A39" s="45" t="s">
        <v>68</v>
      </c>
      <c r="B39" s="46" t="s">
        <v>124</v>
      </c>
      <c r="C39" s="45" t="s">
        <v>96</v>
      </c>
      <c r="D39" s="47">
        <v>48350200</v>
      </c>
      <c r="E39" s="47">
        <v>3000000</v>
      </c>
      <c r="F39" s="46" t="s">
        <v>155</v>
      </c>
      <c r="G39" s="51" t="s">
        <v>131</v>
      </c>
      <c r="H39" s="46" t="s">
        <v>165</v>
      </c>
      <c r="I39" s="51" t="s">
        <v>131</v>
      </c>
      <c r="J39" s="39">
        <v>30</v>
      </c>
      <c r="K39" s="39">
        <v>11</v>
      </c>
      <c r="L39" s="39">
        <v>12</v>
      </c>
      <c r="M39" s="39">
        <v>4</v>
      </c>
      <c r="N39" s="39">
        <v>7</v>
      </c>
      <c r="O39" s="39">
        <v>7</v>
      </c>
      <c r="P39" s="39">
        <v>5</v>
      </c>
      <c r="Q39" s="40">
        <f t="shared" si="0"/>
        <v>76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</row>
    <row r="40" spans="1:68" s="38" customFormat="1" ht="12.75" customHeight="1" x14ac:dyDescent="0.2">
      <c r="A40" s="45" t="s">
        <v>69</v>
      </c>
      <c r="B40" s="46" t="s">
        <v>125</v>
      </c>
      <c r="C40" s="45" t="s">
        <v>97</v>
      </c>
      <c r="D40" s="47">
        <v>1400000</v>
      </c>
      <c r="E40" s="47">
        <v>500000</v>
      </c>
      <c r="F40" s="46" t="s">
        <v>156</v>
      </c>
      <c r="G40" s="51" t="s">
        <v>131</v>
      </c>
      <c r="H40" s="46" t="s">
        <v>152</v>
      </c>
      <c r="I40" s="51" t="s">
        <v>131</v>
      </c>
      <c r="J40" s="39">
        <v>29</v>
      </c>
      <c r="K40" s="39">
        <v>11</v>
      </c>
      <c r="L40" s="39">
        <v>12</v>
      </c>
      <c r="M40" s="39">
        <v>5</v>
      </c>
      <c r="N40" s="39">
        <v>8</v>
      </c>
      <c r="O40" s="39">
        <v>7</v>
      </c>
      <c r="P40" s="39">
        <v>4</v>
      </c>
      <c r="Q40" s="40">
        <f t="shared" si="0"/>
        <v>76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</row>
    <row r="41" spans="1:68" s="38" customFormat="1" ht="12.75" customHeight="1" x14ac:dyDescent="0.2">
      <c r="A41" s="45" t="s">
        <v>70</v>
      </c>
      <c r="B41" s="46" t="s">
        <v>126</v>
      </c>
      <c r="C41" s="45" t="s">
        <v>98</v>
      </c>
      <c r="D41" s="47">
        <v>2869900</v>
      </c>
      <c r="E41" s="47">
        <v>600000</v>
      </c>
      <c r="F41" s="46" t="s">
        <v>157</v>
      </c>
      <c r="G41" s="51" t="s">
        <v>131</v>
      </c>
      <c r="H41" s="46" t="s">
        <v>137</v>
      </c>
      <c r="I41" s="51" t="s">
        <v>161</v>
      </c>
      <c r="J41" s="39">
        <v>30</v>
      </c>
      <c r="K41" s="39">
        <v>12</v>
      </c>
      <c r="L41" s="39">
        <v>12</v>
      </c>
      <c r="M41" s="39">
        <v>4</v>
      </c>
      <c r="N41" s="39">
        <v>7</v>
      </c>
      <c r="O41" s="39">
        <v>7</v>
      </c>
      <c r="P41" s="39">
        <v>5</v>
      </c>
      <c r="Q41" s="40">
        <f t="shared" si="0"/>
        <v>77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</row>
    <row r="42" spans="1:68" s="38" customFormat="1" ht="12.75" customHeight="1" x14ac:dyDescent="0.2">
      <c r="A42" s="45" t="s">
        <v>71</v>
      </c>
      <c r="B42" s="46" t="s">
        <v>127</v>
      </c>
      <c r="C42" s="45" t="s">
        <v>99</v>
      </c>
      <c r="D42" s="47">
        <v>3636900</v>
      </c>
      <c r="E42" s="47">
        <v>400000</v>
      </c>
      <c r="F42" s="46" t="s">
        <v>158</v>
      </c>
      <c r="G42" s="51" t="s">
        <v>131</v>
      </c>
      <c r="H42" s="46" t="s">
        <v>147</v>
      </c>
      <c r="I42" s="51" t="s">
        <v>131</v>
      </c>
      <c r="J42" s="39">
        <v>33</v>
      </c>
      <c r="K42" s="39">
        <v>11</v>
      </c>
      <c r="L42" s="39">
        <v>12</v>
      </c>
      <c r="M42" s="39">
        <v>5</v>
      </c>
      <c r="N42" s="39">
        <v>8</v>
      </c>
      <c r="O42" s="39">
        <v>8</v>
      </c>
      <c r="P42" s="39">
        <v>4</v>
      </c>
      <c r="Q42" s="40">
        <f t="shared" si="0"/>
        <v>81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</row>
    <row r="43" spans="1:68" s="38" customFormat="1" x14ac:dyDescent="0.2">
      <c r="A43" s="44" t="s">
        <v>72</v>
      </c>
      <c r="B43" s="46" t="s">
        <v>128</v>
      </c>
      <c r="C43" s="44" t="s">
        <v>100</v>
      </c>
      <c r="D43" s="47">
        <v>3506050</v>
      </c>
      <c r="E43" s="47">
        <v>2000000</v>
      </c>
      <c r="F43" s="46" t="s">
        <v>159</v>
      </c>
      <c r="G43" s="50" t="s">
        <v>131</v>
      </c>
      <c r="H43" s="46" t="s">
        <v>156</v>
      </c>
      <c r="I43" s="50" t="s">
        <v>131</v>
      </c>
      <c r="J43" s="39">
        <v>30</v>
      </c>
      <c r="K43" s="39">
        <v>12</v>
      </c>
      <c r="L43" s="39">
        <v>12</v>
      </c>
      <c r="M43" s="39">
        <v>5</v>
      </c>
      <c r="N43" s="39">
        <v>7</v>
      </c>
      <c r="O43" s="39">
        <v>7</v>
      </c>
      <c r="P43" s="39">
        <v>4</v>
      </c>
      <c r="Q43" s="40">
        <f t="shared" si="0"/>
        <v>77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</row>
    <row r="44" spans="1:68" s="38" customFormat="1" ht="12.75" customHeight="1" x14ac:dyDescent="0.2">
      <c r="A44" s="44" t="s">
        <v>73</v>
      </c>
      <c r="B44" s="46" t="s">
        <v>129</v>
      </c>
      <c r="C44" s="44" t="s">
        <v>101</v>
      </c>
      <c r="D44" s="47">
        <v>2240000</v>
      </c>
      <c r="E44" s="47">
        <v>500000</v>
      </c>
      <c r="F44" s="46" t="s">
        <v>160</v>
      </c>
      <c r="G44" s="50" t="s">
        <v>132</v>
      </c>
      <c r="H44" s="46" t="s">
        <v>139</v>
      </c>
      <c r="I44" s="50" t="s">
        <v>132</v>
      </c>
      <c r="J44" s="39">
        <v>25</v>
      </c>
      <c r="K44" s="39">
        <v>10</v>
      </c>
      <c r="L44" s="39">
        <v>10</v>
      </c>
      <c r="M44" s="39">
        <v>3</v>
      </c>
      <c r="N44" s="39">
        <v>5</v>
      </c>
      <c r="O44" s="39">
        <v>6</v>
      </c>
      <c r="P44" s="39">
        <v>3</v>
      </c>
      <c r="Q44" s="40">
        <f t="shared" si="0"/>
        <v>62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</row>
    <row r="45" spans="1:68" x14ac:dyDescent="0.3">
      <c r="D45" s="41">
        <f>SUM(D17:D44)</f>
        <v>251588561</v>
      </c>
      <c r="E45" s="41">
        <f>SUM(E17:E44)</f>
        <v>39421500</v>
      </c>
      <c r="F45" s="41"/>
    </row>
    <row r="46" spans="1:68" x14ac:dyDescent="0.3">
      <c r="E46" s="41"/>
      <c r="F46" s="41"/>
      <c r="G46" s="41"/>
      <c r="H46" s="41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4">
    <dataValidation type="whole" operator="lessThanOrEqual" allowBlank="1" showInputMessage="1" showErrorMessage="1" error="Max. 40 bodů" sqref="J17:J44" xr:uid="{996FE208-B402-404E-83EC-3D60D603D9DA}">
      <formula1>40</formula1>
    </dataValidation>
    <dataValidation type="whole" operator="lessThanOrEqual" allowBlank="1" showInputMessage="1" showErrorMessage="1" error="Max. 15 bodů" sqref="K17:L44" xr:uid="{2BDA6F62-7B11-464D-B055-22CBEC42A811}">
      <formula1>15</formula1>
    </dataValidation>
    <dataValidation type="whole" operator="lessThanOrEqual" allowBlank="1" showInputMessage="1" showErrorMessage="1" error="Max. 5 bodů" sqref="M17:M44 P17:P44" xr:uid="{F0069000-F794-4206-B778-E7235B6AE7C0}">
      <formula1>5</formula1>
    </dataValidation>
    <dataValidation type="whole" operator="lessThanOrEqual" allowBlank="1" showInputMessage="1" showErrorMessage="1" error="Max. 10 bodů" sqref="N17:O44" xr:uid="{880993AD-8D25-4BA3-A295-566137C867FD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B973-6463-4079-8CE1-9D9752810196}">
  <dimension ref="A1:BP46"/>
  <sheetViews>
    <sheetView zoomScale="80" zoomScaleNormal="80" workbookViewId="0"/>
  </sheetViews>
  <sheetFormatPr defaultColWidth="9.109375" defaultRowHeight="12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5.664062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17" ht="38.25" customHeight="1" x14ac:dyDescent="0.3">
      <c r="A1" s="33" t="s">
        <v>42</v>
      </c>
    </row>
    <row r="2" spans="1:17" ht="12.6" x14ac:dyDescent="0.3">
      <c r="A2" s="36" t="s">
        <v>43</v>
      </c>
      <c r="D2" s="36" t="s">
        <v>22</v>
      </c>
    </row>
    <row r="3" spans="1:17" ht="12.6" x14ac:dyDescent="0.3">
      <c r="A3" s="36" t="s">
        <v>40</v>
      </c>
      <c r="D3" s="34" t="s">
        <v>31</v>
      </c>
    </row>
    <row r="4" spans="1:17" ht="12.6" x14ac:dyDescent="0.3">
      <c r="A4" s="36" t="s">
        <v>44</v>
      </c>
      <c r="D4" s="34" t="s">
        <v>30</v>
      </c>
    </row>
    <row r="5" spans="1:17" ht="12.6" x14ac:dyDescent="0.3">
      <c r="A5" s="36" t="s">
        <v>39</v>
      </c>
      <c r="D5" s="34" t="s">
        <v>32</v>
      </c>
    </row>
    <row r="6" spans="1:17" ht="12.6" x14ac:dyDescent="0.3">
      <c r="A6" s="36" t="s">
        <v>45</v>
      </c>
    </row>
    <row r="7" spans="1:17" ht="12.6" x14ac:dyDescent="0.3">
      <c r="A7" s="36" t="s">
        <v>21</v>
      </c>
      <c r="D7" s="36" t="s">
        <v>23</v>
      </c>
    </row>
    <row r="8" spans="1:17" ht="12.6" x14ac:dyDescent="0.3">
      <c r="A8" s="43" t="s">
        <v>41</v>
      </c>
      <c r="D8" s="34" t="s">
        <v>33</v>
      </c>
    </row>
    <row r="9" spans="1:17" x14ac:dyDescent="0.3">
      <c r="D9" s="34" t="s">
        <v>34</v>
      </c>
    </row>
    <row r="10" spans="1:17" x14ac:dyDescent="0.3">
      <c r="D10" s="34" t="s">
        <v>35</v>
      </c>
    </row>
    <row r="11" spans="1:17" x14ac:dyDescent="0.3">
      <c r="D11" s="34" t="s">
        <v>36</v>
      </c>
    </row>
    <row r="12" spans="1:17" x14ac:dyDescent="0.3">
      <c r="D12" s="34" t="s">
        <v>37</v>
      </c>
    </row>
    <row r="13" spans="1:17" ht="12.6" x14ac:dyDescent="0.3">
      <c r="A13" s="36"/>
    </row>
    <row r="14" spans="1:17" ht="26.4" customHeight="1" x14ac:dyDescent="0.3">
      <c r="A14" s="53" t="s">
        <v>0</v>
      </c>
      <c r="B14" s="53" t="s">
        <v>1</v>
      </c>
      <c r="C14" s="53" t="s">
        <v>16</v>
      </c>
      <c r="D14" s="53" t="s">
        <v>13</v>
      </c>
      <c r="E14" s="56" t="s">
        <v>2</v>
      </c>
      <c r="F14" s="53" t="s">
        <v>28</v>
      </c>
      <c r="G14" s="53"/>
      <c r="H14" s="53" t="s">
        <v>29</v>
      </c>
      <c r="I14" s="53"/>
      <c r="J14" s="53" t="s">
        <v>166</v>
      </c>
      <c r="K14" s="53" t="s">
        <v>14</v>
      </c>
      <c r="L14" s="53" t="s">
        <v>15</v>
      </c>
      <c r="M14" s="53" t="s">
        <v>26</v>
      </c>
      <c r="N14" s="53" t="s">
        <v>27</v>
      </c>
      <c r="O14" s="53" t="s">
        <v>38</v>
      </c>
      <c r="P14" s="53" t="s">
        <v>3</v>
      </c>
      <c r="Q14" s="53" t="s">
        <v>4</v>
      </c>
    </row>
    <row r="15" spans="1:17" ht="59.4" customHeight="1" x14ac:dyDescent="0.3">
      <c r="A15" s="55"/>
      <c r="B15" s="55"/>
      <c r="C15" s="55"/>
      <c r="D15" s="55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8.95" customHeight="1" x14ac:dyDescent="0.3">
      <c r="A16" s="54"/>
      <c r="B16" s="54"/>
      <c r="C16" s="54"/>
      <c r="D16" s="54"/>
      <c r="E16" s="58"/>
      <c r="F16" s="37" t="s">
        <v>24</v>
      </c>
      <c r="G16" s="42" t="s">
        <v>25</v>
      </c>
      <c r="H16" s="42" t="s">
        <v>24</v>
      </c>
      <c r="I16" s="42" t="s">
        <v>25</v>
      </c>
      <c r="J16" s="42"/>
      <c r="K16" s="42" t="s">
        <v>18</v>
      </c>
      <c r="L16" s="42" t="s">
        <v>18</v>
      </c>
      <c r="M16" s="42" t="s">
        <v>19</v>
      </c>
      <c r="N16" s="42" t="s">
        <v>20</v>
      </c>
      <c r="O16" s="42" t="s">
        <v>20</v>
      </c>
      <c r="P16" s="42" t="s">
        <v>19</v>
      </c>
      <c r="Q16" s="42"/>
    </row>
    <row r="17" spans="1:68" s="38" customFormat="1" ht="12.75" customHeight="1" x14ac:dyDescent="0.2">
      <c r="A17" s="44" t="s">
        <v>46</v>
      </c>
      <c r="B17" s="46" t="s">
        <v>102</v>
      </c>
      <c r="C17" s="44" t="s">
        <v>74</v>
      </c>
      <c r="D17" s="47">
        <v>6714977</v>
      </c>
      <c r="E17" s="47">
        <v>800000</v>
      </c>
      <c r="F17" s="46" t="s">
        <v>133</v>
      </c>
      <c r="G17" s="50" t="s">
        <v>131</v>
      </c>
      <c r="H17" s="46" t="s">
        <v>144</v>
      </c>
      <c r="I17" s="50" t="s">
        <v>131</v>
      </c>
      <c r="J17" s="39">
        <v>30</v>
      </c>
      <c r="K17" s="39">
        <v>10</v>
      </c>
      <c r="L17" s="39">
        <v>10</v>
      </c>
      <c r="M17" s="39">
        <v>3</v>
      </c>
      <c r="N17" s="39">
        <v>4</v>
      </c>
      <c r="O17" s="39">
        <v>4</v>
      </c>
      <c r="P17" s="39">
        <v>4</v>
      </c>
      <c r="Q17" s="40">
        <f>SUM(J17:P17)</f>
        <v>65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</row>
    <row r="18" spans="1:68" s="38" customFormat="1" ht="12.75" customHeight="1" x14ac:dyDescent="0.2">
      <c r="A18" s="44" t="s">
        <v>47</v>
      </c>
      <c r="B18" s="46" t="s">
        <v>103</v>
      </c>
      <c r="C18" s="44" t="s">
        <v>75</v>
      </c>
      <c r="D18" s="47">
        <v>750000</v>
      </c>
      <c r="E18" s="47">
        <v>200000</v>
      </c>
      <c r="F18" s="46" t="s">
        <v>134</v>
      </c>
      <c r="G18" s="50" t="s">
        <v>131</v>
      </c>
      <c r="H18" s="46" t="s">
        <v>162</v>
      </c>
      <c r="I18" s="50" t="s">
        <v>131</v>
      </c>
      <c r="J18" s="39">
        <v>30</v>
      </c>
      <c r="K18" s="39">
        <v>12</v>
      </c>
      <c r="L18" s="39">
        <v>11</v>
      </c>
      <c r="M18" s="39">
        <v>4</v>
      </c>
      <c r="N18" s="39">
        <v>7</v>
      </c>
      <c r="O18" s="39">
        <v>7</v>
      </c>
      <c r="P18" s="39">
        <v>3</v>
      </c>
      <c r="Q18" s="40">
        <f t="shared" ref="Q18:Q44" si="0">SUM(J18:P18)</f>
        <v>74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</row>
    <row r="19" spans="1:68" s="38" customFormat="1" ht="12.75" customHeight="1" x14ac:dyDescent="0.2">
      <c r="A19" s="44" t="s">
        <v>48</v>
      </c>
      <c r="B19" s="46" t="s">
        <v>104</v>
      </c>
      <c r="C19" s="44" t="s">
        <v>76</v>
      </c>
      <c r="D19" s="47">
        <v>1170000</v>
      </c>
      <c r="E19" s="47">
        <v>440000</v>
      </c>
      <c r="F19" s="46" t="s">
        <v>135</v>
      </c>
      <c r="G19" s="51" t="s">
        <v>131</v>
      </c>
      <c r="H19" s="46" t="s">
        <v>163</v>
      </c>
      <c r="I19" s="51" t="s">
        <v>131</v>
      </c>
      <c r="J19" s="39">
        <v>28</v>
      </c>
      <c r="K19" s="39">
        <v>13</v>
      </c>
      <c r="L19" s="39">
        <v>10</v>
      </c>
      <c r="M19" s="39">
        <v>5</v>
      </c>
      <c r="N19" s="39">
        <v>6</v>
      </c>
      <c r="O19" s="39">
        <v>6</v>
      </c>
      <c r="P19" s="39">
        <v>3</v>
      </c>
      <c r="Q19" s="40">
        <f t="shared" si="0"/>
        <v>71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</row>
    <row r="20" spans="1:68" s="38" customFormat="1" ht="12.75" customHeight="1" x14ac:dyDescent="0.2">
      <c r="A20" s="45" t="s">
        <v>49</v>
      </c>
      <c r="B20" s="46" t="s">
        <v>105</v>
      </c>
      <c r="C20" s="45" t="s">
        <v>77</v>
      </c>
      <c r="D20" s="47">
        <v>841130</v>
      </c>
      <c r="E20" s="47">
        <v>231500</v>
      </c>
      <c r="F20" s="46" t="s">
        <v>136</v>
      </c>
      <c r="G20" s="51" t="s">
        <v>132</v>
      </c>
      <c r="H20" s="46" t="s">
        <v>150</v>
      </c>
      <c r="I20" s="51" t="s">
        <v>132</v>
      </c>
      <c r="J20" s="39">
        <v>10</v>
      </c>
      <c r="K20" s="39">
        <v>10</v>
      </c>
      <c r="L20" s="39">
        <v>2</v>
      </c>
      <c r="M20" s="39">
        <v>5</v>
      </c>
      <c r="N20" s="39">
        <v>2</v>
      </c>
      <c r="O20" s="39">
        <v>2</v>
      </c>
      <c r="P20" s="39">
        <v>2</v>
      </c>
      <c r="Q20" s="40">
        <f t="shared" si="0"/>
        <v>33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</row>
    <row r="21" spans="1:68" s="38" customFormat="1" ht="12.75" customHeight="1" x14ac:dyDescent="0.2">
      <c r="A21" s="45" t="s">
        <v>50</v>
      </c>
      <c r="B21" s="46" t="s">
        <v>106</v>
      </c>
      <c r="C21" s="45" t="s">
        <v>78</v>
      </c>
      <c r="D21" s="47">
        <v>34411300</v>
      </c>
      <c r="E21" s="47">
        <v>3000000</v>
      </c>
      <c r="F21" s="46" t="s">
        <v>137</v>
      </c>
      <c r="G21" s="51" t="s">
        <v>161</v>
      </c>
      <c r="H21" s="46" t="s">
        <v>155</v>
      </c>
      <c r="I21" s="51" t="s">
        <v>131</v>
      </c>
      <c r="J21" s="39">
        <v>33</v>
      </c>
      <c r="K21" s="39">
        <v>14</v>
      </c>
      <c r="L21" s="39">
        <v>14</v>
      </c>
      <c r="M21" s="39">
        <v>5</v>
      </c>
      <c r="N21" s="39">
        <v>8</v>
      </c>
      <c r="O21" s="39">
        <v>8</v>
      </c>
      <c r="P21" s="39">
        <v>5</v>
      </c>
      <c r="Q21" s="40">
        <f t="shared" si="0"/>
        <v>87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</row>
    <row r="22" spans="1:68" s="38" customFormat="1" x14ac:dyDescent="0.2">
      <c r="A22" s="45" t="s">
        <v>51</v>
      </c>
      <c r="B22" s="46" t="s">
        <v>107</v>
      </c>
      <c r="C22" s="45" t="s">
        <v>79</v>
      </c>
      <c r="D22" s="47">
        <v>1870100</v>
      </c>
      <c r="E22" s="47">
        <v>500000</v>
      </c>
      <c r="F22" s="46" t="s">
        <v>138</v>
      </c>
      <c r="G22" s="51" t="s">
        <v>132</v>
      </c>
      <c r="H22" s="46" t="s">
        <v>135</v>
      </c>
      <c r="I22" s="51" t="s">
        <v>131</v>
      </c>
      <c r="J22" s="39">
        <v>25</v>
      </c>
      <c r="K22" s="39">
        <v>11</v>
      </c>
      <c r="L22" s="39">
        <v>8</v>
      </c>
      <c r="M22" s="39">
        <v>5</v>
      </c>
      <c r="N22" s="39">
        <v>7</v>
      </c>
      <c r="O22" s="39">
        <v>7</v>
      </c>
      <c r="P22" s="39">
        <v>4</v>
      </c>
      <c r="Q22" s="40">
        <f t="shared" si="0"/>
        <v>67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</row>
    <row r="23" spans="1:68" s="38" customFormat="1" ht="12.75" customHeight="1" x14ac:dyDescent="0.2">
      <c r="A23" s="45" t="s">
        <v>52</v>
      </c>
      <c r="B23" s="46" t="s">
        <v>108</v>
      </c>
      <c r="C23" s="45" t="s">
        <v>80</v>
      </c>
      <c r="D23" s="47">
        <v>2504400</v>
      </c>
      <c r="E23" s="47">
        <v>600000</v>
      </c>
      <c r="F23" s="46" t="s">
        <v>139</v>
      </c>
      <c r="G23" s="51" t="s">
        <v>131</v>
      </c>
      <c r="H23" s="46" t="s">
        <v>149</v>
      </c>
      <c r="I23" s="51" t="s">
        <v>131</v>
      </c>
      <c r="J23" s="39">
        <v>30</v>
      </c>
      <c r="K23" s="39">
        <v>12</v>
      </c>
      <c r="L23" s="39">
        <v>12</v>
      </c>
      <c r="M23" s="39">
        <v>5</v>
      </c>
      <c r="N23" s="39">
        <v>9</v>
      </c>
      <c r="O23" s="39">
        <v>8</v>
      </c>
      <c r="P23" s="39">
        <v>3</v>
      </c>
      <c r="Q23" s="40">
        <f t="shared" si="0"/>
        <v>79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</row>
    <row r="24" spans="1:68" s="38" customFormat="1" ht="12.75" customHeight="1" x14ac:dyDescent="0.2">
      <c r="A24" s="45" t="s">
        <v>53</v>
      </c>
      <c r="B24" s="46" t="s">
        <v>109</v>
      </c>
      <c r="C24" s="45" t="s">
        <v>81</v>
      </c>
      <c r="D24" s="47">
        <v>15253536</v>
      </c>
      <c r="E24" s="47">
        <v>2000000</v>
      </c>
      <c r="F24" s="46" t="s">
        <v>140</v>
      </c>
      <c r="G24" s="51" t="s">
        <v>131</v>
      </c>
      <c r="H24" s="46" t="s">
        <v>160</v>
      </c>
      <c r="I24" s="51" t="s">
        <v>131</v>
      </c>
      <c r="J24" s="39">
        <v>35</v>
      </c>
      <c r="K24" s="39">
        <v>13</v>
      </c>
      <c r="L24" s="39">
        <v>14</v>
      </c>
      <c r="M24" s="39">
        <v>5</v>
      </c>
      <c r="N24" s="39">
        <v>9</v>
      </c>
      <c r="O24" s="39">
        <v>10</v>
      </c>
      <c r="P24" s="39">
        <v>5</v>
      </c>
      <c r="Q24" s="40">
        <f t="shared" si="0"/>
        <v>91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</row>
    <row r="25" spans="1:68" s="38" customFormat="1" ht="13.5" customHeight="1" x14ac:dyDescent="0.2">
      <c r="A25" s="45" t="s">
        <v>54</v>
      </c>
      <c r="B25" s="46" t="s">
        <v>110</v>
      </c>
      <c r="C25" s="45" t="s">
        <v>82</v>
      </c>
      <c r="D25" s="47">
        <v>3170000</v>
      </c>
      <c r="E25" s="47">
        <v>1000000</v>
      </c>
      <c r="F25" s="46" t="s">
        <v>141</v>
      </c>
      <c r="G25" s="51" t="s">
        <v>131</v>
      </c>
      <c r="H25" s="46" t="s">
        <v>164</v>
      </c>
      <c r="I25" s="51" t="s">
        <v>131</v>
      </c>
      <c r="J25" s="39">
        <v>29</v>
      </c>
      <c r="K25" s="39">
        <v>12</v>
      </c>
      <c r="L25" s="39">
        <v>10</v>
      </c>
      <c r="M25" s="39">
        <v>4</v>
      </c>
      <c r="N25" s="39">
        <v>7</v>
      </c>
      <c r="O25" s="39">
        <v>5</v>
      </c>
      <c r="P25" s="39">
        <v>4</v>
      </c>
      <c r="Q25" s="40">
        <f t="shared" si="0"/>
        <v>71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</row>
    <row r="26" spans="1:68" s="38" customFormat="1" ht="12.75" customHeight="1" x14ac:dyDescent="0.2">
      <c r="A26" s="45" t="s">
        <v>55</v>
      </c>
      <c r="B26" s="46" t="s">
        <v>111</v>
      </c>
      <c r="C26" s="45" t="s">
        <v>83</v>
      </c>
      <c r="D26" s="47">
        <v>2341000</v>
      </c>
      <c r="E26" s="47">
        <v>1600000</v>
      </c>
      <c r="F26" s="46" t="s">
        <v>142</v>
      </c>
      <c r="G26" s="51" t="s">
        <v>131</v>
      </c>
      <c r="H26" s="46" t="s">
        <v>133</v>
      </c>
      <c r="I26" s="51" t="s">
        <v>131</v>
      </c>
      <c r="J26" s="39">
        <v>32</v>
      </c>
      <c r="K26" s="39">
        <v>13</v>
      </c>
      <c r="L26" s="39">
        <v>11</v>
      </c>
      <c r="M26" s="39">
        <v>4</v>
      </c>
      <c r="N26" s="39">
        <v>5</v>
      </c>
      <c r="O26" s="39">
        <v>5</v>
      </c>
      <c r="P26" s="39">
        <v>4</v>
      </c>
      <c r="Q26" s="40">
        <f t="shared" si="0"/>
        <v>74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</row>
    <row r="27" spans="1:68" s="38" customFormat="1" ht="12.75" customHeight="1" x14ac:dyDescent="0.2">
      <c r="A27" s="45" t="s">
        <v>56</v>
      </c>
      <c r="B27" s="46" t="s">
        <v>112</v>
      </c>
      <c r="C27" s="45" t="s">
        <v>84</v>
      </c>
      <c r="D27" s="47">
        <v>10686800</v>
      </c>
      <c r="E27" s="47">
        <v>1200000</v>
      </c>
      <c r="F27" s="46" t="s">
        <v>143</v>
      </c>
      <c r="G27" s="51" t="s">
        <v>131</v>
      </c>
      <c r="H27" s="46" t="s">
        <v>138</v>
      </c>
      <c r="I27" s="51" t="s">
        <v>131</v>
      </c>
      <c r="J27" s="39">
        <v>31</v>
      </c>
      <c r="K27" s="39">
        <v>13</v>
      </c>
      <c r="L27" s="39">
        <v>12</v>
      </c>
      <c r="M27" s="39">
        <v>5</v>
      </c>
      <c r="N27" s="39">
        <v>8</v>
      </c>
      <c r="O27" s="39">
        <v>8</v>
      </c>
      <c r="P27" s="39">
        <v>5</v>
      </c>
      <c r="Q27" s="40">
        <f t="shared" si="0"/>
        <v>82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</row>
    <row r="28" spans="1:68" s="38" customFormat="1" ht="12.75" customHeight="1" x14ac:dyDescent="0.2">
      <c r="A28" s="44" t="s">
        <v>57</v>
      </c>
      <c r="B28" s="46" t="s">
        <v>113</v>
      </c>
      <c r="C28" s="44" t="s">
        <v>85</v>
      </c>
      <c r="D28" s="47">
        <v>1440000</v>
      </c>
      <c r="E28" s="47">
        <v>300000</v>
      </c>
      <c r="F28" s="46" t="s">
        <v>144</v>
      </c>
      <c r="G28" s="50" t="s">
        <v>131</v>
      </c>
      <c r="H28" s="46" t="s">
        <v>148</v>
      </c>
      <c r="I28" s="50" t="s">
        <v>131</v>
      </c>
      <c r="J28" s="39">
        <v>32</v>
      </c>
      <c r="K28" s="39">
        <v>11</v>
      </c>
      <c r="L28" s="39">
        <v>12</v>
      </c>
      <c r="M28" s="39">
        <v>5</v>
      </c>
      <c r="N28" s="39">
        <v>8</v>
      </c>
      <c r="O28" s="39">
        <v>9</v>
      </c>
      <c r="P28" s="39">
        <v>5</v>
      </c>
      <c r="Q28" s="40">
        <f t="shared" si="0"/>
        <v>82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</row>
    <row r="29" spans="1:68" s="38" customFormat="1" ht="12.75" customHeight="1" x14ac:dyDescent="0.2">
      <c r="A29" s="44" t="s">
        <v>58</v>
      </c>
      <c r="B29" s="46" t="s">
        <v>114</v>
      </c>
      <c r="C29" s="44" t="s">
        <v>86</v>
      </c>
      <c r="D29" s="47">
        <v>1862500</v>
      </c>
      <c r="E29" s="47">
        <v>550000</v>
      </c>
      <c r="F29" s="46" t="s">
        <v>145</v>
      </c>
      <c r="G29" s="50" t="s">
        <v>131</v>
      </c>
      <c r="H29" s="46" t="s">
        <v>157</v>
      </c>
      <c r="I29" s="50" t="s">
        <v>131</v>
      </c>
      <c r="J29" s="39">
        <v>33</v>
      </c>
      <c r="K29" s="39">
        <v>12</v>
      </c>
      <c r="L29" s="39">
        <v>12</v>
      </c>
      <c r="M29" s="39">
        <v>5</v>
      </c>
      <c r="N29" s="39">
        <v>9</v>
      </c>
      <c r="O29" s="39">
        <v>9</v>
      </c>
      <c r="P29" s="39">
        <v>5</v>
      </c>
      <c r="Q29" s="40">
        <f t="shared" si="0"/>
        <v>85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</row>
    <row r="30" spans="1:68" s="38" customFormat="1" x14ac:dyDescent="0.2">
      <c r="A30" s="45" t="s">
        <v>59</v>
      </c>
      <c r="B30" s="46" t="s">
        <v>115</v>
      </c>
      <c r="C30" s="45" t="s">
        <v>87</v>
      </c>
      <c r="D30" s="47">
        <v>8070000</v>
      </c>
      <c r="E30" s="47">
        <v>1900000</v>
      </c>
      <c r="F30" s="46" t="s">
        <v>146</v>
      </c>
      <c r="G30" s="51" t="s">
        <v>131</v>
      </c>
      <c r="H30" s="46" t="s">
        <v>154</v>
      </c>
      <c r="I30" s="51" t="s">
        <v>161</v>
      </c>
      <c r="J30" s="39">
        <v>33</v>
      </c>
      <c r="K30" s="39">
        <v>13</v>
      </c>
      <c r="L30" s="39">
        <v>13</v>
      </c>
      <c r="M30" s="39">
        <v>5</v>
      </c>
      <c r="N30" s="39">
        <v>7</v>
      </c>
      <c r="O30" s="39">
        <v>9</v>
      </c>
      <c r="P30" s="39">
        <v>5</v>
      </c>
      <c r="Q30" s="40">
        <f t="shared" si="0"/>
        <v>85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</row>
    <row r="31" spans="1:68" s="38" customFormat="1" ht="12.75" customHeight="1" x14ac:dyDescent="0.2">
      <c r="A31" s="45" t="s">
        <v>60</v>
      </c>
      <c r="B31" s="46" t="s">
        <v>116</v>
      </c>
      <c r="C31" s="45" t="s">
        <v>88</v>
      </c>
      <c r="D31" s="47">
        <v>960000</v>
      </c>
      <c r="E31" s="47">
        <v>250000</v>
      </c>
      <c r="F31" s="46" t="s">
        <v>147</v>
      </c>
      <c r="G31" s="51" t="s">
        <v>131</v>
      </c>
      <c r="H31" s="46" t="s">
        <v>143</v>
      </c>
      <c r="I31" s="51" t="s">
        <v>131</v>
      </c>
      <c r="J31" s="39">
        <v>25</v>
      </c>
      <c r="K31" s="39">
        <v>11</v>
      </c>
      <c r="L31" s="39">
        <v>7</v>
      </c>
      <c r="M31" s="39">
        <v>4</v>
      </c>
      <c r="N31" s="39">
        <v>6</v>
      </c>
      <c r="O31" s="39">
        <v>5</v>
      </c>
      <c r="P31" s="39">
        <v>2</v>
      </c>
      <c r="Q31" s="40">
        <f t="shared" si="0"/>
        <v>60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</row>
    <row r="32" spans="1:68" s="38" customFormat="1" ht="12.75" customHeight="1" x14ac:dyDescent="0.2">
      <c r="A32" s="45" t="s">
        <v>61</v>
      </c>
      <c r="B32" s="46" t="s">
        <v>117</v>
      </c>
      <c r="C32" s="45" t="s">
        <v>89</v>
      </c>
      <c r="D32" s="47">
        <v>10027000</v>
      </c>
      <c r="E32" s="47">
        <v>800000</v>
      </c>
      <c r="F32" s="46" t="s">
        <v>148</v>
      </c>
      <c r="G32" s="51" t="s">
        <v>131</v>
      </c>
      <c r="H32" s="46" t="s">
        <v>136</v>
      </c>
      <c r="I32" s="51" t="s">
        <v>131</v>
      </c>
      <c r="J32" s="39">
        <v>29</v>
      </c>
      <c r="K32" s="39">
        <v>12</v>
      </c>
      <c r="L32" s="39">
        <v>11</v>
      </c>
      <c r="M32" s="39">
        <v>3</v>
      </c>
      <c r="N32" s="39">
        <v>7</v>
      </c>
      <c r="O32" s="39">
        <v>7</v>
      </c>
      <c r="P32" s="39">
        <v>3</v>
      </c>
      <c r="Q32" s="40">
        <f t="shared" si="0"/>
        <v>72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</row>
    <row r="33" spans="1:68" s="38" customFormat="1" ht="12.75" customHeight="1" x14ac:dyDescent="0.2">
      <c r="A33" s="45" t="s">
        <v>62</v>
      </c>
      <c r="B33" s="46" t="s">
        <v>118</v>
      </c>
      <c r="C33" s="45" t="s">
        <v>90</v>
      </c>
      <c r="D33" s="47">
        <v>2753000</v>
      </c>
      <c r="E33" s="47">
        <v>350000</v>
      </c>
      <c r="F33" s="46" t="s">
        <v>149</v>
      </c>
      <c r="G33" s="51" t="s">
        <v>131</v>
      </c>
      <c r="H33" s="46" t="s">
        <v>140</v>
      </c>
      <c r="I33" s="51" t="s">
        <v>131</v>
      </c>
      <c r="J33" s="39">
        <v>25</v>
      </c>
      <c r="K33" s="39">
        <v>11</v>
      </c>
      <c r="L33" s="39">
        <v>8</v>
      </c>
      <c r="M33" s="39">
        <v>4</v>
      </c>
      <c r="N33" s="39">
        <v>7</v>
      </c>
      <c r="O33" s="39">
        <v>5</v>
      </c>
      <c r="P33" s="39">
        <v>2</v>
      </c>
      <c r="Q33" s="40">
        <f t="shared" si="0"/>
        <v>62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</row>
    <row r="34" spans="1:68" s="38" customFormat="1" ht="12.75" customHeight="1" x14ac:dyDescent="0.2">
      <c r="A34" s="45" t="s">
        <v>63</v>
      </c>
      <c r="B34" s="46" t="s">
        <v>119</v>
      </c>
      <c r="C34" s="45" t="s">
        <v>91</v>
      </c>
      <c r="D34" s="47">
        <v>23336198</v>
      </c>
      <c r="E34" s="47">
        <v>3500000</v>
      </c>
      <c r="F34" s="46" t="s">
        <v>150</v>
      </c>
      <c r="G34" s="51" t="s">
        <v>131</v>
      </c>
      <c r="H34" s="46" t="s">
        <v>145</v>
      </c>
      <c r="I34" s="51" t="s">
        <v>131</v>
      </c>
      <c r="J34" s="39">
        <v>37</v>
      </c>
      <c r="K34" s="39">
        <v>13</v>
      </c>
      <c r="L34" s="39">
        <v>14</v>
      </c>
      <c r="M34" s="39">
        <v>5</v>
      </c>
      <c r="N34" s="39">
        <v>9</v>
      </c>
      <c r="O34" s="39">
        <v>9</v>
      </c>
      <c r="P34" s="39">
        <v>5</v>
      </c>
      <c r="Q34" s="40">
        <f t="shared" si="0"/>
        <v>92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</row>
    <row r="35" spans="1:68" s="38" customFormat="1" x14ac:dyDescent="0.2">
      <c r="A35" s="45" t="s">
        <v>64</v>
      </c>
      <c r="B35" s="46" t="s">
        <v>120</v>
      </c>
      <c r="C35" s="45" t="s">
        <v>92</v>
      </c>
      <c r="D35" s="47">
        <v>2801000</v>
      </c>
      <c r="E35" s="47">
        <v>1300000</v>
      </c>
      <c r="F35" s="46" t="s">
        <v>151</v>
      </c>
      <c r="G35" s="51" t="s">
        <v>131</v>
      </c>
      <c r="H35" s="46" t="s">
        <v>153</v>
      </c>
      <c r="I35" s="51" t="s">
        <v>131</v>
      </c>
      <c r="J35" s="39">
        <v>33</v>
      </c>
      <c r="K35" s="39">
        <v>13</v>
      </c>
      <c r="L35" s="39">
        <v>12</v>
      </c>
      <c r="M35" s="39">
        <v>5</v>
      </c>
      <c r="N35" s="39">
        <v>8</v>
      </c>
      <c r="O35" s="39">
        <v>7</v>
      </c>
      <c r="P35" s="39">
        <v>5</v>
      </c>
      <c r="Q35" s="40">
        <f t="shared" si="0"/>
        <v>83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</row>
    <row r="36" spans="1:68" s="38" customFormat="1" ht="12.75" customHeight="1" x14ac:dyDescent="0.2">
      <c r="A36" s="45" t="s">
        <v>65</v>
      </c>
      <c r="B36" s="46" t="s">
        <v>121</v>
      </c>
      <c r="C36" s="45" t="s">
        <v>93</v>
      </c>
      <c r="D36" s="47">
        <v>23800000</v>
      </c>
      <c r="E36" s="47">
        <v>4500000</v>
      </c>
      <c r="F36" s="46" t="s">
        <v>152</v>
      </c>
      <c r="G36" s="51" t="s">
        <v>131</v>
      </c>
      <c r="H36" s="46" t="s">
        <v>159</v>
      </c>
      <c r="I36" s="51" t="s">
        <v>131</v>
      </c>
      <c r="J36" s="39">
        <v>32</v>
      </c>
      <c r="K36" s="39">
        <v>13</v>
      </c>
      <c r="L36" s="39">
        <v>12</v>
      </c>
      <c r="M36" s="39">
        <v>5</v>
      </c>
      <c r="N36" s="39">
        <v>8</v>
      </c>
      <c r="O36" s="39">
        <v>8</v>
      </c>
      <c r="P36" s="39">
        <v>5</v>
      </c>
      <c r="Q36" s="40">
        <f t="shared" si="0"/>
        <v>83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</row>
    <row r="37" spans="1:68" s="38" customFormat="1" ht="12.75" customHeight="1" x14ac:dyDescent="0.2">
      <c r="A37" s="45" t="s">
        <v>66</v>
      </c>
      <c r="B37" s="46" t="s">
        <v>122</v>
      </c>
      <c r="C37" s="45" t="s">
        <v>94</v>
      </c>
      <c r="D37" s="47">
        <v>1555000</v>
      </c>
      <c r="E37" s="47">
        <v>500000</v>
      </c>
      <c r="F37" s="46" t="s">
        <v>153</v>
      </c>
      <c r="G37" s="51" t="s">
        <v>131</v>
      </c>
      <c r="H37" s="46" t="s">
        <v>146</v>
      </c>
      <c r="I37" s="51" t="s">
        <v>131</v>
      </c>
      <c r="J37" s="39">
        <v>29</v>
      </c>
      <c r="K37" s="39">
        <v>11</v>
      </c>
      <c r="L37" s="39">
        <v>10</v>
      </c>
      <c r="M37" s="39">
        <v>4</v>
      </c>
      <c r="N37" s="39">
        <v>8</v>
      </c>
      <c r="O37" s="39">
        <v>6</v>
      </c>
      <c r="P37" s="39">
        <v>4</v>
      </c>
      <c r="Q37" s="40">
        <f t="shared" si="0"/>
        <v>72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</row>
    <row r="38" spans="1:68" s="38" customFormat="1" ht="12.75" customHeight="1" x14ac:dyDescent="0.2">
      <c r="A38" s="45" t="s">
        <v>67</v>
      </c>
      <c r="B38" s="46" t="s">
        <v>123</v>
      </c>
      <c r="C38" s="45" t="s">
        <v>95</v>
      </c>
      <c r="D38" s="47">
        <v>33267570</v>
      </c>
      <c r="E38" s="47">
        <v>6900000</v>
      </c>
      <c r="F38" s="46" t="s">
        <v>154</v>
      </c>
      <c r="G38" s="51" t="s">
        <v>161</v>
      </c>
      <c r="H38" s="46" t="s">
        <v>151</v>
      </c>
      <c r="I38" s="51" t="s">
        <v>131</v>
      </c>
      <c r="J38" s="39">
        <v>35</v>
      </c>
      <c r="K38" s="39">
        <v>14</v>
      </c>
      <c r="L38" s="39">
        <v>13</v>
      </c>
      <c r="M38" s="39">
        <v>4</v>
      </c>
      <c r="N38" s="39">
        <v>5</v>
      </c>
      <c r="O38" s="39">
        <v>8</v>
      </c>
      <c r="P38" s="39">
        <v>5</v>
      </c>
      <c r="Q38" s="40">
        <f t="shared" si="0"/>
        <v>84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</row>
    <row r="39" spans="1:68" s="38" customFormat="1" ht="12.75" customHeight="1" x14ac:dyDescent="0.2">
      <c r="A39" s="45" t="s">
        <v>68</v>
      </c>
      <c r="B39" s="46" t="s">
        <v>124</v>
      </c>
      <c r="C39" s="45" t="s">
        <v>96</v>
      </c>
      <c r="D39" s="47">
        <v>48350200</v>
      </c>
      <c r="E39" s="47">
        <v>3000000</v>
      </c>
      <c r="F39" s="46" t="s">
        <v>155</v>
      </c>
      <c r="G39" s="51" t="s">
        <v>131</v>
      </c>
      <c r="H39" s="46" t="s">
        <v>165</v>
      </c>
      <c r="I39" s="51" t="s">
        <v>131</v>
      </c>
      <c r="J39" s="39">
        <v>35</v>
      </c>
      <c r="K39" s="39">
        <v>13</v>
      </c>
      <c r="L39" s="39">
        <v>13</v>
      </c>
      <c r="M39" s="39">
        <v>5</v>
      </c>
      <c r="N39" s="39">
        <v>7</v>
      </c>
      <c r="O39" s="39">
        <v>8</v>
      </c>
      <c r="P39" s="39">
        <v>5</v>
      </c>
      <c r="Q39" s="40">
        <f t="shared" si="0"/>
        <v>86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</row>
    <row r="40" spans="1:68" s="38" customFormat="1" ht="12.75" customHeight="1" x14ac:dyDescent="0.2">
      <c r="A40" s="45" t="s">
        <v>69</v>
      </c>
      <c r="B40" s="46" t="s">
        <v>125</v>
      </c>
      <c r="C40" s="45" t="s">
        <v>97</v>
      </c>
      <c r="D40" s="47">
        <v>1400000</v>
      </c>
      <c r="E40" s="47">
        <v>500000</v>
      </c>
      <c r="F40" s="46" t="s">
        <v>156</v>
      </c>
      <c r="G40" s="51" t="s">
        <v>131</v>
      </c>
      <c r="H40" s="46" t="s">
        <v>152</v>
      </c>
      <c r="I40" s="51" t="s">
        <v>131</v>
      </c>
      <c r="J40" s="39">
        <v>28</v>
      </c>
      <c r="K40" s="39">
        <v>12</v>
      </c>
      <c r="L40" s="39">
        <v>10</v>
      </c>
      <c r="M40" s="39">
        <v>4</v>
      </c>
      <c r="N40" s="39">
        <v>9</v>
      </c>
      <c r="O40" s="39">
        <v>7</v>
      </c>
      <c r="P40" s="39">
        <v>4</v>
      </c>
      <c r="Q40" s="40">
        <f t="shared" si="0"/>
        <v>74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</row>
    <row r="41" spans="1:68" s="38" customFormat="1" ht="12.75" customHeight="1" x14ac:dyDescent="0.2">
      <c r="A41" s="45" t="s">
        <v>70</v>
      </c>
      <c r="B41" s="46" t="s">
        <v>126</v>
      </c>
      <c r="C41" s="45" t="s">
        <v>98</v>
      </c>
      <c r="D41" s="47">
        <v>2869900</v>
      </c>
      <c r="E41" s="47">
        <v>600000</v>
      </c>
      <c r="F41" s="46" t="s">
        <v>157</v>
      </c>
      <c r="G41" s="51" t="s">
        <v>131</v>
      </c>
      <c r="H41" s="46" t="s">
        <v>137</v>
      </c>
      <c r="I41" s="51" t="s">
        <v>161</v>
      </c>
      <c r="J41" s="39">
        <v>29</v>
      </c>
      <c r="K41" s="39">
        <v>13</v>
      </c>
      <c r="L41" s="39">
        <v>11</v>
      </c>
      <c r="M41" s="39">
        <v>3</v>
      </c>
      <c r="N41" s="39">
        <v>7</v>
      </c>
      <c r="O41" s="39">
        <v>6</v>
      </c>
      <c r="P41" s="39">
        <v>5</v>
      </c>
      <c r="Q41" s="40">
        <f t="shared" si="0"/>
        <v>74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</row>
    <row r="42" spans="1:68" s="38" customFormat="1" ht="12.75" customHeight="1" x14ac:dyDescent="0.2">
      <c r="A42" s="45" t="s">
        <v>71</v>
      </c>
      <c r="B42" s="46" t="s">
        <v>127</v>
      </c>
      <c r="C42" s="45" t="s">
        <v>99</v>
      </c>
      <c r="D42" s="47">
        <v>3636900</v>
      </c>
      <c r="E42" s="47">
        <v>400000</v>
      </c>
      <c r="F42" s="46" t="s">
        <v>158</v>
      </c>
      <c r="G42" s="51" t="s">
        <v>131</v>
      </c>
      <c r="H42" s="46" t="s">
        <v>147</v>
      </c>
      <c r="I42" s="51" t="s">
        <v>131</v>
      </c>
      <c r="J42" s="39">
        <v>30</v>
      </c>
      <c r="K42" s="39">
        <v>12</v>
      </c>
      <c r="L42" s="39">
        <v>12</v>
      </c>
      <c r="M42" s="39">
        <v>5</v>
      </c>
      <c r="N42" s="39">
        <v>8</v>
      </c>
      <c r="O42" s="39">
        <v>9</v>
      </c>
      <c r="P42" s="39">
        <v>4</v>
      </c>
      <c r="Q42" s="40">
        <f t="shared" si="0"/>
        <v>80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</row>
    <row r="43" spans="1:68" s="38" customFormat="1" x14ac:dyDescent="0.2">
      <c r="A43" s="44" t="s">
        <v>72</v>
      </c>
      <c r="B43" s="46" t="s">
        <v>128</v>
      </c>
      <c r="C43" s="44" t="s">
        <v>100</v>
      </c>
      <c r="D43" s="47">
        <v>3506050</v>
      </c>
      <c r="E43" s="47">
        <v>2000000</v>
      </c>
      <c r="F43" s="46" t="s">
        <v>159</v>
      </c>
      <c r="G43" s="50" t="s">
        <v>131</v>
      </c>
      <c r="H43" s="46" t="s">
        <v>156</v>
      </c>
      <c r="I43" s="50" t="s">
        <v>131</v>
      </c>
      <c r="J43" s="39">
        <v>29</v>
      </c>
      <c r="K43" s="39">
        <v>12</v>
      </c>
      <c r="L43" s="39">
        <v>10</v>
      </c>
      <c r="M43" s="39">
        <v>5</v>
      </c>
      <c r="N43" s="39">
        <v>8</v>
      </c>
      <c r="O43" s="39">
        <v>8</v>
      </c>
      <c r="P43" s="39">
        <v>5</v>
      </c>
      <c r="Q43" s="40">
        <f t="shared" si="0"/>
        <v>77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</row>
    <row r="44" spans="1:68" s="38" customFormat="1" ht="12.75" customHeight="1" x14ac:dyDescent="0.2">
      <c r="A44" s="44" t="s">
        <v>73</v>
      </c>
      <c r="B44" s="46" t="s">
        <v>129</v>
      </c>
      <c r="C44" s="44" t="s">
        <v>101</v>
      </c>
      <c r="D44" s="47">
        <v>2240000</v>
      </c>
      <c r="E44" s="47">
        <v>500000</v>
      </c>
      <c r="F44" s="46" t="s">
        <v>160</v>
      </c>
      <c r="G44" s="50" t="s">
        <v>132</v>
      </c>
      <c r="H44" s="46" t="s">
        <v>139</v>
      </c>
      <c r="I44" s="50" t="s">
        <v>132</v>
      </c>
      <c r="J44" s="39">
        <v>23</v>
      </c>
      <c r="K44" s="39">
        <v>8</v>
      </c>
      <c r="L44" s="39">
        <v>9</v>
      </c>
      <c r="M44" s="39">
        <v>3</v>
      </c>
      <c r="N44" s="39">
        <v>7</v>
      </c>
      <c r="O44" s="39">
        <v>5</v>
      </c>
      <c r="P44" s="39">
        <v>2</v>
      </c>
      <c r="Q44" s="40">
        <f t="shared" si="0"/>
        <v>57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</row>
    <row r="45" spans="1:68" x14ac:dyDescent="0.3">
      <c r="D45" s="41">
        <f>SUM(D17:D44)</f>
        <v>251588561</v>
      </c>
      <c r="E45" s="41">
        <f>SUM(E17:E44)</f>
        <v>39421500</v>
      </c>
      <c r="F45" s="41"/>
    </row>
    <row r="46" spans="1:68" x14ac:dyDescent="0.3">
      <c r="E46" s="41"/>
      <c r="F46" s="41"/>
      <c r="G46" s="41"/>
      <c r="H46" s="41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4">
    <dataValidation type="whole" operator="lessThanOrEqual" allowBlank="1" showInputMessage="1" showErrorMessage="1" error="Max. 40 bodů" sqref="J17:J44" xr:uid="{F9F77D4B-C89D-41EC-B164-9C75D372DAFB}">
      <formula1>40</formula1>
    </dataValidation>
    <dataValidation type="whole" operator="lessThanOrEqual" allowBlank="1" showInputMessage="1" showErrorMessage="1" error="Max. 15 bodů" sqref="K17:L44" xr:uid="{32BAFE79-EBD9-4D0F-9B05-51FCC3EACCF8}">
      <formula1>15</formula1>
    </dataValidation>
    <dataValidation type="whole" operator="lessThanOrEqual" allowBlank="1" showInputMessage="1" showErrorMessage="1" error="Max. 5 bodů" sqref="M17:M44 P17:P44" xr:uid="{3FF5B620-3869-4590-B8CD-AC94D0C60D34}">
      <formula1>5</formula1>
    </dataValidation>
    <dataValidation type="whole" operator="lessThanOrEqual" allowBlank="1" showInputMessage="1" showErrorMessage="1" error="Max. 10 bodů" sqref="N17:O44" xr:uid="{C59822CD-B426-496A-8A6B-8A95AA1E07E8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FD33-538B-4C40-8810-DC778DC52CC6}">
  <dimension ref="A1:BP46"/>
  <sheetViews>
    <sheetView zoomScale="80" zoomScaleNormal="80" workbookViewId="0"/>
  </sheetViews>
  <sheetFormatPr defaultColWidth="9.109375" defaultRowHeight="12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5.664062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17" ht="38.25" customHeight="1" x14ac:dyDescent="0.3">
      <c r="A1" s="33" t="s">
        <v>42</v>
      </c>
    </row>
    <row r="2" spans="1:17" ht="12.6" x14ac:dyDescent="0.3">
      <c r="A2" s="36" t="s">
        <v>43</v>
      </c>
      <c r="D2" s="36" t="s">
        <v>22</v>
      </c>
    </row>
    <row r="3" spans="1:17" ht="12.6" x14ac:dyDescent="0.3">
      <c r="A3" s="36" t="s">
        <v>40</v>
      </c>
      <c r="D3" s="34" t="s">
        <v>31</v>
      </c>
    </row>
    <row r="4" spans="1:17" ht="12.6" x14ac:dyDescent="0.3">
      <c r="A4" s="36" t="s">
        <v>44</v>
      </c>
      <c r="D4" s="34" t="s">
        <v>30</v>
      </c>
    </row>
    <row r="5" spans="1:17" ht="12.6" x14ac:dyDescent="0.3">
      <c r="A5" s="36" t="s">
        <v>39</v>
      </c>
      <c r="D5" s="34" t="s">
        <v>32</v>
      </c>
    </row>
    <row r="6" spans="1:17" ht="12.6" x14ac:dyDescent="0.3">
      <c r="A6" s="36" t="s">
        <v>45</v>
      </c>
    </row>
    <row r="7" spans="1:17" ht="12.6" x14ac:dyDescent="0.3">
      <c r="A7" s="36" t="s">
        <v>21</v>
      </c>
      <c r="D7" s="36" t="s">
        <v>23</v>
      </c>
    </row>
    <row r="8" spans="1:17" ht="12.6" x14ac:dyDescent="0.3">
      <c r="A8" s="43" t="s">
        <v>41</v>
      </c>
      <c r="D8" s="34" t="s">
        <v>33</v>
      </c>
    </row>
    <row r="9" spans="1:17" x14ac:dyDescent="0.3">
      <c r="D9" s="34" t="s">
        <v>34</v>
      </c>
    </row>
    <row r="10" spans="1:17" x14ac:dyDescent="0.3">
      <c r="D10" s="34" t="s">
        <v>35</v>
      </c>
    </row>
    <row r="11" spans="1:17" x14ac:dyDescent="0.3">
      <c r="D11" s="34" t="s">
        <v>36</v>
      </c>
    </row>
    <row r="12" spans="1:17" x14ac:dyDescent="0.3">
      <c r="D12" s="34" t="s">
        <v>37</v>
      </c>
    </row>
    <row r="13" spans="1:17" ht="12.6" x14ac:dyDescent="0.3">
      <c r="A13" s="36"/>
    </row>
    <row r="14" spans="1:17" ht="26.4" customHeight="1" x14ac:dyDescent="0.3">
      <c r="A14" s="53" t="s">
        <v>0</v>
      </c>
      <c r="B14" s="53" t="s">
        <v>1</v>
      </c>
      <c r="C14" s="53" t="s">
        <v>16</v>
      </c>
      <c r="D14" s="53" t="s">
        <v>13</v>
      </c>
      <c r="E14" s="56" t="s">
        <v>2</v>
      </c>
      <c r="F14" s="53" t="s">
        <v>28</v>
      </c>
      <c r="G14" s="53"/>
      <c r="H14" s="53" t="s">
        <v>29</v>
      </c>
      <c r="I14" s="53"/>
      <c r="J14" s="53" t="s">
        <v>166</v>
      </c>
      <c r="K14" s="53" t="s">
        <v>14</v>
      </c>
      <c r="L14" s="53" t="s">
        <v>15</v>
      </c>
      <c r="M14" s="53" t="s">
        <v>26</v>
      </c>
      <c r="N14" s="53" t="s">
        <v>27</v>
      </c>
      <c r="O14" s="53" t="s">
        <v>38</v>
      </c>
      <c r="P14" s="53" t="s">
        <v>3</v>
      </c>
      <c r="Q14" s="53" t="s">
        <v>4</v>
      </c>
    </row>
    <row r="15" spans="1:17" ht="59.4" customHeight="1" x14ac:dyDescent="0.3">
      <c r="A15" s="55"/>
      <c r="B15" s="55"/>
      <c r="C15" s="55"/>
      <c r="D15" s="55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8.95" customHeight="1" x14ac:dyDescent="0.3">
      <c r="A16" s="54"/>
      <c r="B16" s="54"/>
      <c r="C16" s="54"/>
      <c r="D16" s="54"/>
      <c r="E16" s="58"/>
      <c r="F16" s="37" t="s">
        <v>24</v>
      </c>
      <c r="G16" s="42" t="s">
        <v>25</v>
      </c>
      <c r="H16" s="42" t="s">
        <v>24</v>
      </c>
      <c r="I16" s="42" t="s">
        <v>25</v>
      </c>
      <c r="J16" s="42"/>
      <c r="K16" s="42" t="s">
        <v>18</v>
      </c>
      <c r="L16" s="42" t="s">
        <v>18</v>
      </c>
      <c r="M16" s="42" t="s">
        <v>19</v>
      </c>
      <c r="N16" s="42" t="s">
        <v>20</v>
      </c>
      <c r="O16" s="42" t="s">
        <v>20</v>
      </c>
      <c r="P16" s="42" t="s">
        <v>19</v>
      </c>
      <c r="Q16" s="42"/>
    </row>
    <row r="17" spans="1:68" s="38" customFormat="1" ht="12.75" customHeight="1" x14ac:dyDescent="0.2">
      <c r="A17" s="44" t="s">
        <v>46</v>
      </c>
      <c r="B17" s="46" t="s">
        <v>102</v>
      </c>
      <c r="C17" s="44" t="s">
        <v>74</v>
      </c>
      <c r="D17" s="47">
        <v>6714977</v>
      </c>
      <c r="E17" s="47">
        <v>800000</v>
      </c>
      <c r="F17" s="46" t="s">
        <v>133</v>
      </c>
      <c r="G17" s="50" t="s">
        <v>131</v>
      </c>
      <c r="H17" s="46" t="s">
        <v>144</v>
      </c>
      <c r="I17" s="50" t="s">
        <v>131</v>
      </c>
      <c r="J17" s="39">
        <v>30</v>
      </c>
      <c r="K17" s="39">
        <v>11</v>
      </c>
      <c r="L17" s="39">
        <v>13</v>
      </c>
      <c r="M17" s="39">
        <v>3</v>
      </c>
      <c r="N17" s="39">
        <v>4</v>
      </c>
      <c r="O17" s="39">
        <v>4</v>
      </c>
      <c r="P17" s="39">
        <v>4</v>
      </c>
      <c r="Q17" s="40">
        <f>SUM(J17:P17)</f>
        <v>69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</row>
    <row r="18" spans="1:68" s="38" customFormat="1" ht="12.75" customHeight="1" x14ac:dyDescent="0.2">
      <c r="A18" s="44" t="s">
        <v>47</v>
      </c>
      <c r="B18" s="46" t="s">
        <v>103</v>
      </c>
      <c r="C18" s="44" t="s">
        <v>75</v>
      </c>
      <c r="D18" s="47">
        <v>750000</v>
      </c>
      <c r="E18" s="47">
        <v>200000</v>
      </c>
      <c r="F18" s="46" t="s">
        <v>134</v>
      </c>
      <c r="G18" s="50" t="s">
        <v>131</v>
      </c>
      <c r="H18" s="46" t="s">
        <v>162</v>
      </c>
      <c r="I18" s="50" t="s">
        <v>131</v>
      </c>
      <c r="J18" s="39">
        <v>30</v>
      </c>
      <c r="K18" s="39">
        <v>12</v>
      </c>
      <c r="L18" s="39">
        <v>13</v>
      </c>
      <c r="M18" s="39">
        <v>4</v>
      </c>
      <c r="N18" s="39">
        <v>8</v>
      </c>
      <c r="O18" s="39">
        <v>8</v>
      </c>
      <c r="P18" s="39">
        <v>4</v>
      </c>
      <c r="Q18" s="40">
        <f t="shared" ref="Q18:Q44" si="0">SUM(J18:P18)</f>
        <v>79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</row>
    <row r="19" spans="1:68" s="38" customFormat="1" ht="12.75" customHeight="1" x14ac:dyDescent="0.2">
      <c r="A19" s="44" t="s">
        <v>48</v>
      </c>
      <c r="B19" s="46" t="s">
        <v>104</v>
      </c>
      <c r="C19" s="44" t="s">
        <v>76</v>
      </c>
      <c r="D19" s="47">
        <v>1170000</v>
      </c>
      <c r="E19" s="47">
        <v>440000</v>
      </c>
      <c r="F19" s="46" t="s">
        <v>135</v>
      </c>
      <c r="G19" s="51" t="s">
        <v>131</v>
      </c>
      <c r="H19" s="46" t="s">
        <v>163</v>
      </c>
      <c r="I19" s="51" t="s">
        <v>131</v>
      </c>
      <c r="J19" s="39">
        <v>30</v>
      </c>
      <c r="K19" s="39">
        <v>13</v>
      </c>
      <c r="L19" s="39">
        <v>11</v>
      </c>
      <c r="M19" s="39">
        <v>5</v>
      </c>
      <c r="N19" s="39">
        <v>7</v>
      </c>
      <c r="O19" s="39">
        <v>7</v>
      </c>
      <c r="P19" s="39">
        <v>3</v>
      </c>
      <c r="Q19" s="40">
        <f t="shared" si="0"/>
        <v>76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</row>
    <row r="20" spans="1:68" s="38" customFormat="1" ht="12.75" customHeight="1" x14ac:dyDescent="0.2">
      <c r="A20" s="45" t="s">
        <v>49</v>
      </c>
      <c r="B20" s="46" t="s">
        <v>105</v>
      </c>
      <c r="C20" s="45" t="s">
        <v>77</v>
      </c>
      <c r="D20" s="47">
        <v>841130</v>
      </c>
      <c r="E20" s="47">
        <v>231500</v>
      </c>
      <c r="F20" s="46" t="s">
        <v>136</v>
      </c>
      <c r="G20" s="51" t="s">
        <v>132</v>
      </c>
      <c r="H20" s="46" t="s">
        <v>150</v>
      </c>
      <c r="I20" s="51" t="s">
        <v>132</v>
      </c>
      <c r="J20" s="39">
        <v>5</v>
      </c>
      <c r="K20" s="39">
        <v>10</v>
      </c>
      <c r="L20" s="39">
        <v>2</v>
      </c>
      <c r="M20" s="39">
        <v>5</v>
      </c>
      <c r="N20" s="39">
        <v>2</v>
      </c>
      <c r="O20" s="39">
        <v>2</v>
      </c>
      <c r="P20" s="39">
        <v>2</v>
      </c>
      <c r="Q20" s="40">
        <f t="shared" si="0"/>
        <v>28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</row>
    <row r="21" spans="1:68" s="38" customFormat="1" ht="12.75" customHeight="1" x14ac:dyDescent="0.2">
      <c r="A21" s="45" t="s">
        <v>50</v>
      </c>
      <c r="B21" s="46" t="s">
        <v>106</v>
      </c>
      <c r="C21" s="45" t="s">
        <v>78</v>
      </c>
      <c r="D21" s="47">
        <v>34411300</v>
      </c>
      <c r="E21" s="47">
        <v>3000000</v>
      </c>
      <c r="F21" s="46" t="s">
        <v>137</v>
      </c>
      <c r="G21" s="51" t="s">
        <v>161</v>
      </c>
      <c r="H21" s="46" t="s">
        <v>155</v>
      </c>
      <c r="I21" s="51" t="s">
        <v>131</v>
      </c>
      <c r="J21" s="39">
        <v>35</v>
      </c>
      <c r="K21" s="39">
        <v>14</v>
      </c>
      <c r="L21" s="39">
        <v>14</v>
      </c>
      <c r="M21" s="39">
        <v>5</v>
      </c>
      <c r="N21" s="39">
        <v>8</v>
      </c>
      <c r="O21" s="39">
        <v>8</v>
      </c>
      <c r="P21" s="39">
        <v>5</v>
      </c>
      <c r="Q21" s="40">
        <f t="shared" si="0"/>
        <v>89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</row>
    <row r="22" spans="1:68" s="38" customFormat="1" x14ac:dyDescent="0.2">
      <c r="A22" s="45" t="s">
        <v>51</v>
      </c>
      <c r="B22" s="46" t="s">
        <v>107</v>
      </c>
      <c r="C22" s="45" t="s">
        <v>79</v>
      </c>
      <c r="D22" s="47">
        <v>1870100</v>
      </c>
      <c r="E22" s="47">
        <v>500000</v>
      </c>
      <c r="F22" s="46" t="s">
        <v>138</v>
      </c>
      <c r="G22" s="51" t="s">
        <v>132</v>
      </c>
      <c r="H22" s="46" t="s">
        <v>135</v>
      </c>
      <c r="I22" s="51" t="s">
        <v>131</v>
      </c>
      <c r="J22" s="39">
        <v>25</v>
      </c>
      <c r="K22" s="39">
        <v>11</v>
      </c>
      <c r="L22" s="39">
        <v>8</v>
      </c>
      <c r="M22" s="39">
        <v>5</v>
      </c>
      <c r="N22" s="39">
        <v>7</v>
      </c>
      <c r="O22" s="39">
        <v>8</v>
      </c>
      <c r="P22" s="39">
        <v>3</v>
      </c>
      <c r="Q22" s="40">
        <f t="shared" si="0"/>
        <v>67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</row>
    <row r="23" spans="1:68" s="38" customFormat="1" ht="12.75" customHeight="1" x14ac:dyDescent="0.2">
      <c r="A23" s="45" t="s">
        <v>52</v>
      </c>
      <c r="B23" s="46" t="s">
        <v>108</v>
      </c>
      <c r="C23" s="45" t="s">
        <v>80</v>
      </c>
      <c r="D23" s="47">
        <v>2504400</v>
      </c>
      <c r="E23" s="47">
        <v>600000</v>
      </c>
      <c r="F23" s="46" t="s">
        <v>139</v>
      </c>
      <c r="G23" s="51" t="s">
        <v>131</v>
      </c>
      <c r="H23" s="46" t="s">
        <v>149</v>
      </c>
      <c r="I23" s="51" t="s">
        <v>131</v>
      </c>
      <c r="J23" s="39">
        <v>30</v>
      </c>
      <c r="K23" s="39">
        <v>13</v>
      </c>
      <c r="L23" s="39">
        <v>12</v>
      </c>
      <c r="M23" s="39">
        <v>5</v>
      </c>
      <c r="N23" s="39">
        <v>9</v>
      </c>
      <c r="O23" s="39">
        <v>8</v>
      </c>
      <c r="P23" s="39">
        <v>3</v>
      </c>
      <c r="Q23" s="40">
        <f t="shared" si="0"/>
        <v>80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</row>
    <row r="24" spans="1:68" s="38" customFormat="1" ht="12.75" customHeight="1" x14ac:dyDescent="0.2">
      <c r="A24" s="45" t="s">
        <v>53</v>
      </c>
      <c r="B24" s="46" t="s">
        <v>109</v>
      </c>
      <c r="C24" s="45" t="s">
        <v>81</v>
      </c>
      <c r="D24" s="47">
        <v>15253536</v>
      </c>
      <c r="E24" s="47">
        <v>2000000</v>
      </c>
      <c r="F24" s="46" t="s">
        <v>140</v>
      </c>
      <c r="G24" s="51" t="s">
        <v>131</v>
      </c>
      <c r="H24" s="46" t="s">
        <v>160</v>
      </c>
      <c r="I24" s="51" t="s">
        <v>131</v>
      </c>
      <c r="J24" s="39">
        <v>32</v>
      </c>
      <c r="K24" s="39">
        <v>14</v>
      </c>
      <c r="L24" s="39">
        <v>14</v>
      </c>
      <c r="M24" s="39">
        <v>5</v>
      </c>
      <c r="N24" s="39">
        <v>10</v>
      </c>
      <c r="O24" s="39">
        <v>10</v>
      </c>
      <c r="P24" s="39">
        <v>5</v>
      </c>
      <c r="Q24" s="40">
        <f t="shared" si="0"/>
        <v>90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</row>
    <row r="25" spans="1:68" s="38" customFormat="1" ht="13.5" customHeight="1" x14ac:dyDescent="0.2">
      <c r="A25" s="45" t="s">
        <v>54</v>
      </c>
      <c r="B25" s="46" t="s">
        <v>110</v>
      </c>
      <c r="C25" s="45" t="s">
        <v>82</v>
      </c>
      <c r="D25" s="47">
        <v>3170000</v>
      </c>
      <c r="E25" s="47">
        <v>1000000</v>
      </c>
      <c r="F25" s="46" t="s">
        <v>141</v>
      </c>
      <c r="G25" s="51" t="s">
        <v>131</v>
      </c>
      <c r="H25" s="46" t="s">
        <v>164</v>
      </c>
      <c r="I25" s="51" t="s">
        <v>131</v>
      </c>
      <c r="J25" s="39">
        <v>29</v>
      </c>
      <c r="K25" s="39">
        <v>12</v>
      </c>
      <c r="L25" s="39">
        <v>10</v>
      </c>
      <c r="M25" s="39">
        <v>4</v>
      </c>
      <c r="N25" s="39">
        <v>7</v>
      </c>
      <c r="O25" s="39">
        <v>7</v>
      </c>
      <c r="P25" s="39">
        <v>4</v>
      </c>
      <c r="Q25" s="40">
        <f t="shared" si="0"/>
        <v>73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</row>
    <row r="26" spans="1:68" s="38" customFormat="1" ht="12.75" customHeight="1" x14ac:dyDescent="0.2">
      <c r="A26" s="45" t="s">
        <v>55</v>
      </c>
      <c r="B26" s="46" t="s">
        <v>111</v>
      </c>
      <c r="C26" s="45" t="s">
        <v>83</v>
      </c>
      <c r="D26" s="47">
        <v>2341000</v>
      </c>
      <c r="E26" s="47">
        <v>1600000</v>
      </c>
      <c r="F26" s="46" t="s">
        <v>142</v>
      </c>
      <c r="G26" s="51" t="s">
        <v>131</v>
      </c>
      <c r="H26" s="46" t="s">
        <v>133</v>
      </c>
      <c r="I26" s="51" t="s">
        <v>131</v>
      </c>
      <c r="J26" s="39">
        <v>32</v>
      </c>
      <c r="K26" s="39">
        <v>13</v>
      </c>
      <c r="L26" s="39">
        <v>11</v>
      </c>
      <c r="M26" s="39">
        <v>4</v>
      </c>
      <c r="N26" s="39">
        <v>6</v>
      </c>
      <c r="O26" s="39">
        <v>7</v>
      </c>
      <c r="P26" s="39">
        <v>4</v>
      </c>
      <c r="Q26" s="40">
        <f t="shared" si="0"/>
        <v>77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</row>
    <row r="27" spans="1:68" s="38" customFormat="1" ht="12.75" customHeight="1" x14ac:dyDescent="0.2">
      <c r="A27" s="45" t="s">
        <v>56</v>
      </c>
      <c r="B27" s="46" t="s">
        <v>112</v>
      </c>
      <c r="C27" s="45" t="s">
        <v>84</v>
      </c>
      <c r="D27" s="47">
        <v>10686800</v>
      </c>
      <c r="E27" s="47">
        <v>1200000</v>
      </c>
      <c r="F27" s="46" t="s">
        <v>143</v>
      </c>
      <c r="G27" s="51" t="s">
        <v>131</v>
      </c>
      <c r="H27" s="46" t="s">
        <v>138</v>
      </c>
      <c r="I27" s="51" t="s">
        <v>131</v>
      </c>
      <c r="J27" s="39">
        <v>32</v>
      </c>
      <c r="K27" s="39">
        <v>13</v>
      </c>
      <c r="L27" s="39">
        <v>13</v>
      </c>
      <c r="M27" s="39">
        <v>5</v>
      </c>
      <c r="N27" s="39">
        <v>8</v>
      </c>
      <c r="O27" s="39">
        <v>8</v>
      </c>
      <c r="P27" s="39">
        <v>5</v>
      </c>
      <c r="Q27" s="40">
        <f t="shared" si="0"/>
        <v>84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</row>
    <row r="28" spans="1:68" s="38" customFormat="1" ht="12.75" customHeight="1" x14ac:dyDescent="0.2">
      <c r="A28" s="44" t="s">
        <v>57</v>
      </c>
      <c r="B28" s="46" t="s">
        <v>113</v>
      </c>
      <c r="C28" s="44" t="s">
        <v>85</v>
      </c>
      <c r="D28" s="47">
        <v>1440000</v>
      </c>
      <c r="E28" s="47">
        <v>300000</v>
      </c>
      <c r="F28" s="46" t="s">
        <v>144</v>
      </c>
      <c r="G28" s="50" t="s">
        <v>131</v>
      </c>
      <c r="H28" s="46" t="s">
        <v>148</v>
      </c>
      <c r="I28" s="50" t="s">
        <v>131</v>
      </c>
      <c r="J28" s="39">
        <v>30</v>
      </c>
      <c r="K28" s="39">
        <v>11</v>
      </c>
      <c r="L28" s="39">
        <v>12</v>
      </c>
      <c r="M28" s="39">
        <v>5</v>
      </c>
      <c r="N28" s="39">
        <v>8</v>
      </c>
      <c r="O28" s="39">
        <v>9</v>
      </c>
      <c r="P28" s="39">
        <v>5</v>
      </c>
      <c r="Q28" s="40">
        <f t="shared" si="0"/>
        <v>80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</row>
    <row r="29" spans="1:68" s="38" customFormat="1" ht="12.75" customHeight="1" x14ac:dyDescent="0.2">
      <c r="A29" s="44" t="s">
        <v>58</v>
      </c>
      <c r="B29" s="46" t="s">
        <v>114</v>
      </c>
      <c r="C29" s="44" t="s">
        <v>86</v>
      </c>
      <c r="D29" s="47">
        <v>1862500</v>
      </c>
      <c r="E29" s="47">
        <v>550000</v>
      </c>
      <c r="F29" s="46" t="s">
        <v>145</v>
      </c>
      <c r="G29" s="50" t="s">
        <v>131</v>
      </c>
      <c r="H29" s="46" t="s">
        <v>157</v>
      </c>
      <c r="I29" s="50" t="s">
        <v>131</v>
      </c>
      <c r="J29" s="39">
        <v>34</v>
      </c>
      <c r="K29" s="39">
        <v>13</v>
      </c>
      <c r="L29" s="39">
        <v>14</v>
      </c>
      <c r="M29" s="39">
        <v>5</v>
      </c>
      <c r="N29" s="39">
        <v>9</v>
      </c>
      <c r="O29" s="39">
        <v>9</v>
      </c>
      <c r="P29" s="39">
        <v>5</v>
      </c>
      <c r="Q29" s="40">
        <f t="shared" si="0"/>
        <v>89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</row>
    <row r="30" spans="1:68" s="38" customFormat="1" x14ac:dyDescent="0.2">
      <c r="A30" s="45" t="s">
        <v>59</v>
      </c>
      <c r="B30" s="46" t="s">
        <v>115</v>
      </c>
      <c r="C30" s="45" t="s">
        <v>87</v>
      </c>
      <c r="D30" s="47">
        <v>8070000</v>
      </c>
      <c r="E30" s="47">
        <v>1900000</v>
      </c>
      <c r="F30" s="46" t="s">
        <v>146</v>
      </c>
      <c r="G30" s="51" t="s">
        <v>131</v>
      </c>
      <c r="H30" s="46" t="s">
        <v>154</v>
      </c>
      <c r="I30" s="51" t="s">
        <v>161</v>
      </c>
      <c r="J30" s="39">
        <v>34</v>
      </c>
      <c r="K30" s="39">
        <v>13</v>
      </c>
      <c r="L30" s="39">
        <v>13</v>
      </c>
      <c r="M30" s="39">
        <v>5</v>
      </c>
      <c r="N30" s="39">
        <v>7</v>
      </c>
      <c r="O30" s="39">
        <v>9</v>
      </c>
      <c r="P30" s="39">
        <v>5</v>
      </c>
      <c r="Q30" s="40">
        <f t="shared" si="0"/>
        <v>86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</row>
    <row r="31" spans="1:68" s="38" customFormat="1" ht="12.75" customHeight="1" x14ac:dyDescent="0.2">
      <c r="A31" s="45" t="s">
        <v>60</v>
      </c>
      <c r="B31" s="46" t="s">
        <v>116</v>
      </c>
      <c r="C31" s="45" t="s">
        <v>88</v>
      </c>
      <c r="D31" s="47">
        <v>960000</v>
      </c>
      <c r="E31" s="47">
        <v>250000</v>
      </c>
      <c r="F31" s="46" t="s">
        <v>147</v>
      </c>
      <c r="G31" s="51" t="s">
        <v>131</v>
      </c>
      <c r="H31" s="46" t="s">
        <v>143</v>
      </c>
      <c r="I31" s="51" t="s">
        <v>131</v>
      </c>
      <c r="J31" s="39">
        <v>28</v>
      </c>
      <c r="K31" s="39">
        <v>11</v>
      </c>
      <c r="L31" s="39">
        <v>8</v>
      </c>
      <c r="M31" s="39">
        <v>4</v>
      </c>
      <c r="N31" s="39">
        <v>6</v>
      </c>
      <c r="O31" s="39">
        <v>6</v>
      </c>
      <c r="P31" s="39">
        <v>2</v>
      </c>
      <c r="Q31" s="40">
        <f t="shared" si="0"/>
        <v>65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</row>
    <row r="32" spans="1:68" s="38" customFormat="1" ht="12.75" customHeight="1" x14ac:dyDescent="0.2">
      <c r="A32" s="45" t="s">
        <v>61</v>
      </c>
      <c r="B32" s="46" t="s">
        <v>117</v>
      </c>
      <c r="C32" s="45" t="s">
        <v>89</v>
      </c>
      <c r="D32" s="47">
        <v>10027000</v>
      </c>
      <c r="E32" s="47">
        <v>800000</v>
      </c>
      <c r="F32" s="46" t="s">
        <v>148</v>
      </c>
      <c r="G32" s="51" t="s">
        <v>131</v>
      </c>
      <c r="H32" s="46" t="s">
        <v>136</v>
      </c>
      <c r="I32" s="51" t="s">
        <v>131</v>
      </c>
      <c r="J32" s="39">
        <v>32</v>
      </c>
      <c r="K32" s="39">
        <v>12</v>
      </c>
      <c r="L32" s="39">
        <v>12</v>
      </c>
      <c r="M32" s="39">
        <v>4</v>
      </c>
      <c r="N32" s="39">
        <v>7</v>
      </c>
      <c r="O32" s="39">
        <v>7</v>
      </c>
      <c r="P32" s="39">
        <v>3</v>
      </c>
      <c r="Q32" s="40">
        <f t="shared" si="0"/>
        <v>77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</row>
    <row r="33" spans="1:68" s="38" customFormat="1" ht="12.75" customHeight="1" x14ac:dyDescent="0.2">
      <c r="A33" s="45" t="s">
        <v>62</v>
      </c>
      <c r="B33" s="46" t="s">
        <v>118</v>
      </c>
      <c r="C33" s="45" t="s">
        <v>90</v>
      </c>
      <c r="D33" s="47">
        <v>2753000</v>
      </c>
      <c r="E33" s="47">
        <v>350000</v>
      </c>
      <c r="F33" s="46" t="s">
        <v>149</v>
      </c>
      <c r="G33" s="51" t="s">
        <v>131</v>
      </c>
      <c r="H33" s="46" t="s">
        <v>140</v>
      </c>
      <c r="I33" s="51" t="s">
        <v>131</v>
      </c>
      <c r="J33" s="39">
        <v>28</v>
      </c>
      <c r="K33" s="39">
        <v>12</v>
      </c>
      <c r="L33" s="39">
        <v>10</v>
      </c>
      <c r="M33" s="39">
        <v>4</v>
      </c>
      <c r="N33" s="39">
        <v>6</v>
      </c>
      <c r="O33" s="39">
        <v>6</v>
      </c>
      <c r="P33" s="39">
        <v>2</v>
      </c>
      <c r="Q33" s="40">
        <f t="shared" si="0"/>
        <v>68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</row>
    <row r="34" spans="1:68" s="38" customFormat="1" ht="12.75" customHeight="1" x14ac:dyDescent="0.2">
      <c r="A34" s="45" t="s">
        <v>63</v>
      </c>
      <c r="B34" s="46" t="s">
        <v>119</v>
      </c>
      <c r="C34" s="45" t="s">
        <v>91</v>
      </c>
      <c r="D34" s="47">
        <v>23336198</v>
      </c>
      <c r="E34" s="47">
        <v>3500000</v>
      </c>
      <c r="F34" s="46" t="s">
        <v>150</v>
      </c>
      <c r="G34" s="51" t="s">
        <v>131</v>
      </c>
      <c r="H34" s="46" t="s">
        <v>145</v>
      </c>
      <c r="I34" s="51" t="s">
        <v>131</v>
      </c>
      <c r="J34" s="39">
        <v>35</v>
      </c>
      <c r="K34" s="39">
        <v>14</v>
      </c>
      <c r="L34" s="39">
        <v>14</v>
      </c>
      <c r="M34" s="39">
        <v>5</v>
      </c>
      <c r="N34" s="39">
        <v>9</v>
      </c>
      <c r="O34" s="39">
        <v>9</v>
      </c>
      <c r="P34" s="39">
        <v>5</v>
      </c>
      <c r="Q34" s="40">
        <f t="shared" si="0"/>
        <v>91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</row>
    <row r="35" spans="1:68" s="38" customFormat="1" x14ac:dyDescent="0.2">
      <c r="A35" s="45" t="s">
        <v>64</v>
      </c>
      <c r="B35" s="46" t="s">
        <v>120</v>
      </c>
      <c r="C35" s="45" t="s">
        <v>92</v>
      </c>
      <c r="D35" s="47">
        <v>2801000</v>
      </c>
      <c r="E35" s="47">
        <v>1300000</v>
      </c>
      <c r="F35" s="46" t="s">
        <v>151</v>
      </c>
      <c r="G35" s="51" t="s">
        <v>131</v>
      </c>
      <c r="H35" s="46" t="s">
        <v>153</v>
      </c>
      <c r="I35" s="51" t="s">
        <v>131</v>
      </c>
      <c r="J35" s="39">
        <v>32</v>
      </c>
      <c r="K35" s="39">
        <v>14</v>
      </c>
      <c r="L35" s="39">
        <v>13</v>
      </c>
      <c r="M35" s="39">
        <v>4</v>
      </c>
      <c r="N35" s="39">
        <v>9</v>
      </c>
      <c r="O35" s="39">
        <v>7</v>
      </c>
      <c r="P35" s="39">
        <v>5</v>
      </c>
      <c r="Q35" s="40">
        <f t="shared" si="0"/>
        <v>84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</row>
    <row r="36" spans="1:68" s="38" customFormat="1" ht="12.75" customHeight="1" x14ac:dyDescent="0.2">
      <c r="A36" s="45" t="s">
        <v>65</v>
      </c>
      <c r="B36" s="46" t="s">
        <v>121</v>
      </c>
      <c r="C36" s="45" t="s">
        <v>93</v>
      </c>
      <c r="D36" s="47">
        <v>23800000</v>
      </c>
      <c r="E36" s="47">
        <v>4500000</v>
      </c>
      <c r="F36" s="46" t="s">
        <v>152</v>
      </c>
      <c r="G36" s="51" t="s">
        <v>131</v>
      </c>
      <c r="H36" s="46" t="s">
        <v>159</v>
      </c>
      <c r="I36" s="51" t="s">
        <v>131</v>
      </c>
      <c r="J36" s="39">
        <v>35</v>
      </c>
      <c r="K36" s="39">
        <v>14</v>
      </c>
      <c r="L36" s="39">
        <v>14</v>
      </c>
      <c r="M36" s="39">
        <v>5</v>
      </c>
      <c r="N36" s="39">
        <v>8</v>
      </c>
      <c r="O36" s="39">
        <v>8</v>
      </c>
      <c r="P36" s="39">
        <v>5</v>
      </c>
      <c r="Q36" s="40">
        <f t="shared" si="0"/>
        <v>89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</row>
    <row r="37" spans="1:68" s="38" customFormat="1" ht="12.75" customHeight="1" x14ac:dyDescent="0.2">
      <c r="A37" s="45" t="s">
        <v>66</v>
      </c>
      <c r="B37" s="46" t="s">
        <v>122</v>
      </c>
      <c r="C37" s="45" t="s">
        <v>94</v>
      </c>
      <c r="D37" s="47">
        <v>1555000</v>
      </c>
      <c r="E37" s="47">
        <v>500000</v>
      </c>
      <c r="F37" s="46" t="s">
        <v>153</v>
      </c>
      <c r="G37" s="51" t="s">
        <v>131</v>
      </c>
      <c r="H37" s="46" t="s">
        <v>146</v>
      </c>
      <c r="I37" s="51" t="s">
        <v>131</v>
      </c>
      <c r="J37" s="39">
        <v>30</v>
      </c>
      <c r="K37" s="39">
        <v>13</v>
      </c>
      <c r="L37" s="39">
        <v>11</v>
      </c>
      <c r="M37" s="39">
        <v>4</v>
      </c>
      <c r="N37" s="39">
        <v>7</v>
      </c>
      <c r="O37" s="39">
        <v>6</v>
      </c>
      <c r="P37" s="39">
        <v>4</v>
      </c>
      <c r="Q37" s="40">
        <f t="shared" si="0"/>
        <v>75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</row>
    <row r="38" spans="1:68" s="38" customFormat="1" ht="12.75" customHeight="1" x14ac:dyDescent="0.2">
      <c r="A38" s="45" t="s">
        <v>67</v>
      </c>
      <c r="B38" s="46" t="s">
        <v>123</v>
      </c>
      <c r="C38" s="45" t="s">
        <v>95</v>
      </c>
      <c r="D38" s="47">
        <v>33267570</v>
      </c>
      <c r="E38" s="47">
        <v>6900000</v>
      </c>
      <c r="F38" s="46" t="s">
        <v>154</v>
      </c>
      <c r="G38" s="51" t="s">
        <v>161</v>
      </c>
      <c r="H38" s="46" t="s">
        <v>151</v>
      </c>
      <c r="I38" s="51" t="s">
        <v>131</v>
      </c>
      <c r="J38" s="39">
        <v>35</v>
      </c>
      <c r="K38" s="39">
        <v>14</v>
      </c>
      <c r="L38" s="39">
        <v>14</v>
      </c>
      <c r="M38" s="39">
        <v>5</v>
      </c>
      <c r="N38" s="39">
        <v>7</v>
      </c>
      <c r="O38" s="39">
        <v>9</v>
      </c>
      <c r="P38" s="39">
        <v>5</v>
      </c>
      <c r="Q38" s="40">
        <f t="shared" si="0"/>
        <v>89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</row>
    <row r="39" spans="1:68" s="38" customFormat="1" ht="12.75" customHeight="1" x14ac:dyDescent="0.2">
      <c r="A39" s="45" t="s">
        <v>68</v>
      </c>
      <c r="B39" s="46" t="s">
        <v>124</v>
      </c>
      <c r="C39" s="45" t="s">
        <v>96</v>
      </c>
      <c r="D39" s="47">
        <v>48350200</v>
      </c>
      <c r="E39" s="47">
        <v>3000000</v>
      </c>
      <c r="F39" s="46" t="s">
        <v>155</v>
      </c>
      <c r="G39" s="51" t="s">
        <v>131</v>
      </c>
      <c r="H39" s="46" t="s">
        <v>165</v>
      </c>
      <c r="I39" s="51" t="s">
        <v>131</v>
      </c>
      <c r="J39" s="39">
        <v>32</v>
      </c>
      <c r="K39" s="39">
        <v>14</v>
      </c>
      <c r="L39" s="39">
        <v>14</v>
      </c>
      <c r="M39" s="39">
        <v>5</v>
      </c>
      <c r="N39" s="39">
        <v>8</v>
      </c>
      <c r="O39" s="39">
        <v>8</v>
      </c>
      <c r="P39" s="39">
        <v>5</v>
      </c>
      <c r="Q39" s="40">
        <f t="shared" si="0"/>
        <v>86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</row>
    <row r="40" spans="1:68" s="38" customFormat="1" ht="12.75" customHeight="1" x14ac:dyDescent="0.2">
      <c r="A40" s="45" t="s">
        <v>69</v>
      </c>
      <c r="B40" s="46" t="s">
        <v>125</v>
      </c>
      <c r="C40" s="45" t="s">
        <v>97</v>
      </c>
      <c r="D40" s="47">
        <v>1400000</v>
      </c>
      <c r="E40" s="47">
        <v>500000</v>
      </c>
      <c r="F40" s="46" t="s">
        <v>156</v>
      </c>
      <c r="G40" s="51" t="s">
        <v>131</v>
      </c>
      <c r="H40" s="46" t="s">
        <v>152</v>
      </c>
      <c r="I40" s="51" t="s">
        <v>131</v>
      </c>
      <c r="J40" s="39">
        <v>30</v>
      </c>
      <c r="K40" s="39">
        <v>13</v>
      </c>
      <c r="L40" s="39">
        <v>11</v>
      </c>
      <c r="M40" s="39">
        <v>5</v>
      </c>
      <c r="N40" s="39">
        <v>9</v>
      </c>
      <c r="O40" s="39">
        <v>8</v>
      </c>
      <c r="P40" s="39">
        <v>4</v>
      </c>
      <c r="Q40" s="40">
        <f t="shared" si="0"/>
        <v>80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</row>
    <row r="41" spans="1:68" s="38" customFormat="1" ht="12.75" customHeight="1" x14ac:dyDescent="0.2">
      <c r="A41" s="45" t="s">
        <v>70</v>
      </c>
      <c r="B41" s="46" t="s">
        <v>126</v>
      </c>
      <c r="C41" s="45" t="s">
        <v>98</v>
      </c>
      <c r="D41" s="47">
        <v>2869900</v>
      </c>
      <c r="E41" s="47">
        <v>600000</v>
      </c>
      <c r="F41" s="46" t="s">
        <v>157</v>
      </c>
      <c r="G41" s="51" t="s">
        <v>131</v>
      </c>
      <c r="H41" s="46" t="s">
        <v>137</v>
      </c>
      <c r="I41" s="51" t="s">
        <v>161</v>
      </c>
      <c r="J41" s="39">
        <v>30</v>
      </c>
      <c r="K41" s="39">
        <v>13</v>
      </c>
      <c r="L41" s="39">
        <v>13</v>
      </c>
      <c r="M41" s="39">
        <v>3</v>
      </c>
      <c r="N41" s="39">
        <v>7</v>
      </c>
      <c r="O41" s="39">
        <v>6</v>
      </c>
      <c r="P41" s="39">
        <v>5</v>
      </c>
      <c r="Q41" s="40">
        <f t="shared" si="0"/>
        <v>77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</row>
    <row r="42" spans="1:68" s="38" customFormat="1" ht="12.75" customHeight="1" x14ac:dyDescent="0.2">
      <c r="A42" s="45" t="s">
        <v>71</v>
      </c>
      <c r="B42" s="46" t="s">
        <v>127</v>
      </c>
      <c r="C42" s="45" t="s">
        <v>99</v>
      </c>
      <c r="D42" s="47">
        <v>3636900</v>
      </c>
      <c r="E42" s="47">
        <v>400000</v>
      </c>
      <c r="F42" s="46" t="s">
        <v>158</v>
      </c>
      <c r="G42" s="51" t="s">
        <v>131</v>
      </c>
      <c r="H42" s="46" t="s">
        <v>147</v>
      </c>
      <c r="I42" s="51" t="s">
        <v>131</v>
      </c>
      <c r="J42" s="39">
        <v>32</v>
      </c>
      <c r="K42" s="39">
        <v>13</v>
      </c>
      <c r="L42" s="39">
        <v>13</v>
      </c>
      <c r="M42" s="39">
        <v>5</v>
      </c>
      <c r="N42" s="39">
        <v>8</v>
      </c>
      <c r="O42" s="39">
        <v>8</v>
      </c>
      <c r="P42" s="39">
        <v>4</v>
      </c>
      <c r="Q42" s="40">
        <f t="shared" si="0"/>
        <v>83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</row>
    <row r="43" spans="1:68" s="38" customFormat="1" x14ac:dyDescent="0.2">
      <c r="A43" s="44" t="s">
        <v>72</v>
      </c>
      <c r="B43" s="46" t="s">
        <v>128</v>
      </c>
      <c r="C43" s="44" t="s">
        <v>100</v>
      </c>
      <c r="D43" s="47">
        <v>3506050</v>
      </c>
      <c r="E43" s="47">
        <v>2000000</v>
      </c>
      <c r="F43" s="46" t="s">
        <v>159</v>
      </c>
      <c r="G43" s="50" t="s">
        <v>131</v>
      </c>
      <c r="H43" s="46" t="s">
        <v>156</v>
      </c>
      <c r="I43" s="50" t="s">
        <v>131</v>
      </c>
      <c r="J43" s="39">
        <v>35</v>
      </c>
      <c r="K43" s="39">
        <v>13</v>
      </c>
      <c r="L43" s="39">
        <v>13</v>
      </c>
      <c r="M43" s="39">
        <v>5</v>
      </c>
      <c r="N43" s="39">
        <v>8</v>
      </c>
      <c r="O43" s="39">
        <v>8</v>
      </c>
      <c r="P43" s="39">
        <v>5</v>
      </c>
      <c r="Q43" s="40">
        <f t="shared" si="0"/>
        <v>87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</row>
    <row r="44" spans="1:68" s="38" customFormat="1" ht="12.75" customHeight="1" x14ac:dyDescent="0.2">
      <c r="A44" s="44" t="s">
        <v>73</v>
      </c>
      <c r="B44" s="46" t="s">
        <v>129</v>
      </c>
      <c r="C44" s="44" t="s">
        <v>101</v>
      </c>
      <c r="D44" s="47">
        <v>2240000</v>
      </c>
      <c r="E44" s="47">
        <v>500000</v>
      </c>
      <c r="F44" s="46" t="s">
        <v>160</v>
      </c>
      <c r="G44" s="50" t="s">
        <v>132</v>
      </c>
      <c r="H44" s="46" t="s">
        <v>139</v>
      </c>
      <c r="I44" s="50" t="s">
        <v>132</v>
      </c>
      <c r="J44" s="39">
        <v>25</v>
      </c>
      <c r="K44" s="39">
        <v>10</v>
      </c>
      <c r="L44" s="39">
        <v>9</v>
      </c>
      <c r="M44" s="39">
        <v>4</v>
      </c>
      <c r="N44" s="39">
        <v>7</v>
      </c>
      <c r="O44" s="39">
        <v>7</v>
      </c>
      <c r="P44" s="39">
        <v>2</v>
      </c>
      <c r="Q44" s="40">
        <f t="shared" si="0"/>
        <v>64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</row>
    <row r="45" spans="1:68" x14ac:dyDescent="0.3">
      <c r="D45" s="41">
        <f>SUM(D17:D44)</f>
        <v>251588561</v>
      </c>
      <c r="E45" s="41">
        <f>SUM(E17:E44)</f>
        <v>39421500</v>
      </c>
      <c r="F45" s="41"/>
    </row>
    <row r="46" spans="1:68" x14ac:dyDescent="0.3">
      <c r="E46" s="41"/>
      <c r="F46" s="41"/>
      <c r="G46" s="41"/>
      <c r="H46" s="41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4">
    <dataValidation type="whole" operator="lessThanOrEqual" allowBlank="1" showInputMessage="1" showErrorMessage="1" error="Max. 40 bodů" sqref="J17:J44" xr:uid="{7610D324-8623-4A45-A841-470EFC7FAF1F}">
      <formula1>40</formula1>
    </dataValidation>
    <dataValidation type="whole" operator="lessThanOrEqual" allowBlank="1" showInputMessage="1" showErrorMessage="1" error="Max. 15 bodů" sqref="K17:L44" xr:uid="{D0D918BE-3BC3-45D0-B03E-B15F609A61F2}">
      <formula1>15</formula1>
    </dataValidation>
    <dataValidation type="whole" operator="lessThanOrEqual" allowBlank="1" showInputMessage="1" showErrorMessage="1" error="Max. 5 bodů" sqref="M17:M44 P17:P44" xr:uid="{1FF4A27E-4C7D-4101-9EA5-B01B7C75154B}">
      <formula1>5</formula1>
    </dataValidation>
    <dataValidation type="whole" operator="lessThanOrEqual" allowBlank="1" showInputMessage="1" showErrorMessage="1" error="Max. 10 bodů" sqref="N17:O44" xr:uid="{561BB378-676C-42C1-AACD-C00AFB1FCFC7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69A-7247-4C37-A05E-F905CF8D0532}">
  <dimension ref="A1:BP46"/>
  <sheetViews>
    <sheetView zoomScale="80" zoomScaleNormal="80" workbookViewId="0"/>
  </sheetViews>
  <sheetFormatPr defaultColWidth="9.109375" defaultRowHeight="12" x14ac:dyDescent="0.3"/>
  <cols>
    <col min="1" max="1" width="11.6640625" style="34" customWidth="1"/>
    <col min="2" max="2" width="30" style="34" bestFit="1" customWidth="1"/>
    <col min="3" max="3" width="43.6640625" style="34" customWidth="1"/>
    <col min="4" max="4" width="15.5546875" style="34" customWidth="1"/>
    <col min="5" max="5" width="15" style="34" customWidth="1"/>
    <col min="6" max="6" width="15.6640625" style="34" customWidth="1"/>
    <col min="7" max="7" width="5.6640625" style="35" customWidth="1"/>
    <col min="8" max="8" width="15.6640625" style="35" customWidth="1"/>
    <col min="9" max="9" width="5.6640625" style="34" customWidth="1"/>
    <col min="10" max="10" width="9.6640625" style="34" customWidth="1"/>
    <col min="11" max="17" width="9.33203125" style="34" customWidth="1"/>
    <col min="18" max="16384" width="9.109375" style="34"/>
  </cols>
  <sheetData>
    <row r="1" spans="1:17" ht="38.25" customHeight="1" x14ac:dyDescent="0.3">
      <c r="A1" s="33" t="s">
        <v>42</v>
      </c>
    </row>
    <row r="2" spans="1:17" ht="12.6" x14ac:dyDescent="0.3">
      <c r="A2" s="36" t="s">
        <v>43</v>
      </c>
      <c r="D2" s="36" t="s">
        <v>22</v>
      </c>
    </row>
    <row r="3" spans="1:17" ht="12.6" x14ac:dyDescent="0.3">
      <c r="A3" s="36" t="s">
        <v>40</v>
      </c>
      <c r="D3" s="34" t="s">
        <v>31</v>
      </c>
    </row>
    <row r="4" spans="1:17" ht="12.6" x14ac:dyDescent="0.3">
      <c r="A4" s="36" t="s">
        <v>44</v>
      </c>
      <c r="D4" s="34" t="s">
        <v>30</v>
      </c>
    </row>
    <row r="5" spans="1:17" ht="12.6" x14ac:dyDescent="0.3">
      <c r="A5" s="36" t="s">
        <v>39</v>
      </c>
      <c r="D5" s="34" t="s">
        <v>32</v>
      </c>
    </row>
    <row r="6" spans="1:17" ht="12.6" x14ac:dyDescent="0.3">
      <c r="A6" s="36" t="s">
        <v>45</v>
      </c>
    </row>
    <row r="7" spans="1:17" ht="12.6" x14ac:dyDescent="0.3">
      <c r="A7" s="36" t="s">
        <v>21</v>
      </c>
      <c r="D7" s="36" t="s">
        <v>23</v>
      </c>
    </row>
    <row r="8" spans="1:17" ht="12.6" x14ac:dyDescent="0.3">
      <c r="A8" s="43" t="s">
        <v>41</v>
      </c>
      <c r="D8" s="34" t="s">
        <v>33</v>
      </c>
    </row>
    <row r="9" spans="1:17" x14ac:dyDescent="0.3">
      <c r="D9" s="34" t="s">
        <v>34</v>
      </c>
    </row>
    <row r="10" spans="1:17" x14ac:dyDescent="0.3">
      <c r="D10" s="34" t="s">
        <v>35</v>
      </c>
    </row>
    <row r="11" spans="1:17" x14ac:dyDescent="0.3">
      <c r="D11" s="34" t="s">
        <v>36</v>
      </c>
    </row>
    <row r="12" spans="1:17" x14ac:dyDescent="0.3">
      <c r="D12" s="34" t="s">
        <v>37</v>
      </c>
    </row>
    <row r="13" spans="1:17" ht="12.6" x14ac:dyDescent="0.3">
      <c r="A13" s="36"/>
    </row>
    <row r="14" spans="1:17" ht="26.4" customHeight="1" x14ac:dyDescent="0.3">
      <c r="A14" s="53" t="s">
        <v>0</v>
      </c>
      <c r="B14" s="53" t="s">
        <v>1</v>
      </c>
      <c r="C14" s="53" t="s">
        <v>16</v>
      </c>
      <c r="D14" s="53" t="s">
        <v>13</v>
      </c>
      <c r="E14" s="56" t="s">
        <v>2</v>
      </c>
      <c r="F14" s="53" t="s">
        <v>28</v>
      </c>
      <c r="G14" s="53"/>
      <c r="H14" s="53" t="s">
        <v>29</v>
      </c>
      <c r="I14" s="53"/>
      <c r="J14" s="53" t="s">
        <v>166</v>
      </c>
      <c r="K14" s="53" t="s">
        <v>14</v>
      </c>
      <c r="L14" s="53" t="s">
        <v>15</v>
      </c>
      <c r="M14" s="53" t="s">
        <v>26</v>
      </c>
      <c r="N14" s="53" t="s">
        <v>27</v>
      </c>
      <c r="O14" s="53" t="s">
        <v>38</v>
      </c>
      <c r="P14" s="53" t="s">
        <v>3</v>
      </c>
      <c r="Q14" s="53" t="s">
        <v>4</v>
      </c>
    </row>
    <row r="15" spans="1:17" ht="59.4" customHeight="1" x14ac:dyDescent="0.3">
      <c r="A15" s="55"/>
      <c r="B15" s="55"/>
      <c r="C15" s="55"/>
      <c r="D15" s="55"/>
      <c r="E15" s="57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8.95" customHeight="1" x14ac:dyDescent="0.3">
      <c r="A16" s="54"/>
      <c r="B16" s="54"/>
      <c r="C16" s="54"/>
      <c r="D16" s="54"/>
      <c r="E16" s="58"/>
      <c r="F16" s="37" t="s">
        <v>24</v>
      </c>
      <c r="G16" s="42" t="s">
        <v>25</v>
      </c>
      <c r="H16" s="42" t="s">
        <v>24</v>
      </c>
      <c r="I16" s="42" t="s">
        <v>25</v>
      </c>
      <c r="J16" s="42"/>
      <c r="K16" s="42" t="s">
        <v>18</v>
      </c>
      <c r="L16" s="42" t="s">
        <v>18</v>
      </c>
      <c r="M16" s="42" t="s">
        <v>19</v>
      </c>
      <c r="N16" s="42" t="s">
        <v>20</v>
      </c>
      <c r="O16" s="42" t="s">
        <v>20</v>
      </c>
      <c r="P16" s="42" t="s">
        <v>19</v>
      </c>
      <c r="Q16" s="42"/>
    </row>
    <row r="17" spans="1:68" s="38" customFormat="1" ht="12.75" customHeight="1" x14ac:dyDescent="0.2">
      <c r="A17" s="44" t="s">
        <v>46</v>
      </c>
      <c r="B17" s="46" t="s">
        <v>102</v>
      </c>
      <c r="C17" s="44" t="s">
        <v>74</v>
      </c>
      <c r="D17" s="47">
        <v>6714977</v>
      </c>
      <c r="E17" s="47">
        <v>800000</v>
      </c>
      <c r="F17" s="46" t="s">
        <v>133</v>
      </c>
      <c r="G17" s="50" t="s">
        <v>131</v>
      </c>
      <c r="H17" s="46" t="s">
        <v>144</v>
      </c>
      <c r="I17" s="50" t="s">
        <v>131</v>
      </c>
      <c r="J17" s="39">
        <v>25</v>
      </c>
      <c r="K17" s="39">
        <v>13</v>
      </c>
      <c r="L17" s="39">
        <v>13</v>
      </c>
      <c r="M17" s="39">
        <v>2</v>
      </c>
      <c r="N17" s="39">
        <v>4</v>
      </c>
      <c r="O17" s="39">
        <v>4</v>
      </c>
      <c r="P17" s="39">
        <v>3</v>
      </c>
      <c r="Q17" s="40">
        <f>SUM(J17:P17)</f>
        <v>64</v>
      </c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</row>
    <row r="18" spans="1:68" s="38" customFormat="1" ht="12.75" customHeight="1" x14ac:dyDescent="0.2">
      <c r="A18" s="44" t="s">
        <v>47</v>
      </c>
      <c r="B18" s="46" t="s">
        <v>103</v>
      </c>
      <c r="C18" s="44" t="s">
        <v>75</v>
      </c>
      <c r="D18" s="47">
        <v>750000</v>
      </c>
      <c r="E18" s="47">
        <v>200000</v>
      </c>
      <c r="F18" s="46" t="s">
        <v>134</v>
      </c>
      <c r="G18" s="50" t="s">
        <v>131</v>
      </c>
      <c r="H18" s="46" t="s">
        <v>162</v>
      </c>
      <c r="I18" s="50" t="s">
        <v>131</v>
      </c>
      <c r="J18" s="39">
        <v>32</v>
      </c>
      <c r="K18" s="39">
        <v>12</v>
      </c>
      <c r="L18" s="39">
        <v>11</v>
      </c>
      <c r="M18" s="39">
        <v>5</v>
      </c>
      <c r="N18" s="39">
        <v>9</v>
      </c>
      <c r="O18" s="39">
        <v>9</v>
      </c>
      <c r="P18" s="39">
        <v>3</v>
      </c>
      <c r="Q18" s="40">
        <f t="shared" ref="Q18:Q44" si="0">SUM(J18:P18)</f>
        <v>81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</row>
    <row r="19" spans="1:68" s="38" customFormat="1" ht="12.75" customHeight="1" x14ac:dyDescent="0.2">
      <c r="A19" s="44" t="s">
        <v>48</v>
      </c>
      <c r="B19" s="46" t="s">
        <v>104</v>
      </c>
      <c r="C19" s="44" t="s">
        <v>76</v>
      </c>
      <c r="D19" s="47">
        <v>1170000</v>
      </c>
      <c r="E19" s="47">
        <v>440000</v>
      </c>
      <c r="F19" s="46" t="s">
        <v>135</v>
      </c>
      <c r="G19" s="51" t="s">
        <v>131</v>
      </c>
      <c r="H19" s="46" t="s">
        <v>163</v>
      </c>
      <c r="I19" s="51" t="s">
        <v>131</v>
      </c>
      <c r="J19" s="39">
        <v>32</v>
      </c>
      <c r="K19" s="39">
        <v>12</v>
      </c>
      <c r="L19" s="39">
        <v>11</v>
      </c>
      <c r="M19" s="39">
        <v>5</v>
      </c>
      <c r="N19" s="39">
        <v>7</v>
      </c>
      <c r="O19" s="39">
        <v>7</v>
      </c>
      <c r="P19" s="39">
        <v>5</v>
      </c>
      <c r="Q19" s="40">
        <f t="shared" si="0"/>
        <v>79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</row>
    <row r="20" spans="1:68" s="38" customFormat="1" ht="12.75" customHeight="1" x14ac:dyDescent="0.2">
      <c r="A20" s="45" t="s">
        <v>49</v>
      </c>
      <c r="B20" s="46" t="s">
        <v>105</v>
      </c>
      <c r="C20" s="45" t="s">
        <v>77</v>
      </c>
      <c r="D20" s="47">
        <v>841130</v>
      </c>
      <c r="E20" s="47">
        <v>231500</v>
      </c>
      <c r="F20" s="46" t="s">
        <v>136</v>
      </c>
      <c r="G20" s="51" t="s">
        <v>132</v>
      </c>
      <c r="H20" s="46" t="s">
        <v>150</v>
      </c>
      <c r="I20" s="51" t="s">
        <v>132</v>
      </c>
      <c r="J20" s="39">
        <v>4</v>
      </c>
      <c r="K20" s="39">
        <v>10</v>
      </c>
      <c r="L20" s="39">
        <v>5</v>
      </c>
      <c r="M20" s="39">
        <v>3</v>
      </c>
      <c r="N20" s="39">
        <v>2</v>
      </c>
      <c r="O20" s="39">
        <v>3</v>
      </c>
      <c r="P20" s="39">
        <v>2</v>
      </c>
      <c r="Q20" s="40">
        <f t="shared" si="0"/>
        <v>29</v>
      </c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</row>
    <row r="21" spans="1:68" s="38" customFormat="1" ht="12.75" customHeight="1" x14ac:dyDescent="0.2">
      <c r="A21" s="45" t="s">
        <v>50</v>
      </c>
      <c r="B21" s="46" t="s">
        <v>106</v>
      </c>
      <c r="C21" s="45" t="s">
        <v>78</v>
      </c>
      <c r="D21" s="47">
        <v>34411300</v>
      </c>
      <c r="E21" s="47">
        <v>3000000</v>
      </c>
      <c r="F21" s="46" t="s">
        <v>137</v>
      </c>
      <c r="G21" s="51" t="s">
        <v>161</v>
      </c>
      <c r="H21" s="46" t="s">
        <v>155</v>
      </c>
      <c r="I21" s="51" t="s">
        <v>131</v>
      </c>
      <c r="J21" s="39">
        <v>34</v>
      </c>
      <c r="K21" s="39">
        <v>12</v>
      </c>
      <c r="L21" s="39">
        <v>13</v>
      </c>
      <c r="M21" s="39">
        <v>5</v>
      </c>
      <c r="N21" s="39">
        <v>8</v>
      </c>
      <c r="O21" s="39">
        <v>9</v>
      </c>
      <c r="P21" s="39">
        <v>5</v>
      </c>
      <c r="Q21" s="40">
        <f t="shared" si="0"/>
        <v>86</v>
      </c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</row>
    <row r="22" spans="1:68" s="38" customFormat="1" x14ac:dyDescent="0.2">
      <c r="A22" s="45" t="s">
        <v>51</v>
      </c>
      <c r="B22" s="46" t="s">
        <v>107</v>
      </c>
      <c r="C22" s="45" t="s">
        <v>79</v>
      </c>
      <c r="D22" s="47">
        <v>1870100</v>
      </c>
      <c r="E22" s="47">
        <v>500000</v>
      </c>
      <c r="F22" s="46" t="s">
        <v>138</v>
      </c>
      <c r="G22" s="51" t="s">
        <v>132</v>
      </c>
      <c r="H22" s="46" t="s">
        <v>135</v>
      </c>
      <c r="I22" s="51" t="s">
        <v>131</v>
      </c>
      <c r="J22" s="39">
        <v>26</v>
      </c>
      <c r="K22" s="39">
        <v>12</v>
      </c>
      <c r="L22" s="39">
        <v>8</v>
      </c>
      <c r="M22" s="39">
        <v>4</v>
      </c>
      <c r="N22" s="39">
        <v>8</v>
      </c>
      <c r="O22" s="39">
        <v>6</v>
      </c>
      <c r="P22" s="39">
        <v>4</v>
      </c>
      <c r="Q22" s="40">
        <f t="shared" si="0"/>
        <v>68</v>
      </c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</row>
    <row r="23" spans="1:68" s="38" customFormat="1" ht="12.75" customHeight="1" x14ac:dyDescent="0.2">
      <c r="A23" s="45" t="s">
        <v>52</v>
      </c>
      <c r="B23" s="46" t="s">
        <v>108</v>
      </c>
      <c r="C23" s="45" t="s">
        <v>80</v>
      </c>
      <c r="D23" s="47">
        <v>2504400</v>
      </c>
      <c r="E23" s="47">
        <v>600000</v>
      </c>
      <c r="F23" s="46" t="s">
        <v>139</v>
      </c>
      <c r="G23" s="51" t="s">
        <v>131</v>
      </c>
      <c r="H23" s="46" t="s">
        <v>149</v>
      </c>
      <c r="I23" s="51" t="s">
        <v>131</v>
      </c>
      <c r="J23" s="39">
        <v>34</v>
      </c>
      <c r="K23" s="39">
        <v>12</v>
      </c>
      <c r="L23" s="39">
        <v>12</v>
      </c>
      <c r="M23" s="39">
        <v>5</v>
      </c>
      <c r="N23" s="39">
        <v>9</v>
      </c>
      <c r="O23" s="39">
        <v>8</v>
      </c>
      <c r="P23" s="39">
        <v>3</v>
      </c>
      <c r="Q23" s="40">
        <f t="shared" si="0"/>
        <v>83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</row>
    <row r="24" spans="1:68" s="38" customFormat="1" ht="12.75" customHeight="1" x14ac:dyDescent="0.2">
      <c r="A24" s="45" t="s">
        <v>53</v>
      </c>
      <c r="B24" s="46" t="s">
        <v>109</v>
      </c>
      <c r="C24" s="45" t="s">
        <v>81</v>
      </c>
      <c r="D24" s="47">
        <v>15253536</v>
      </c>
      <c r="E24" s="47">
        <v>2000000</v>
      </c>
      <c r="F24" s="46" t="s">
        <v>140</v>
      </c>
      <c r="G24" s="51" t="s">
        <v>131</v>
      </c>
      <c r="H24" s="46" t="s">
        <v>160</v>
      </c>
      <c r="I24" s="51" t="s">
        <v>131</v>
      </c>
      <c r="J24" s="39">
        <v>34</v>
      </c>
      <c r="K24" s="39">
        <v>13</v>
      </c>
      <c r="L24" s="39">
        <v>14</v>
      </c>
      <c r="M24" s="39">
        <v>5</v>
      </c>
      <c r="N24" s="39">
        <v>9</v>
      </c>
      <c r="O24" s="39">
        <v>9</v>
      </c>
      <c r="P24" s="39">
        <v>5</v>
      </c>
      <c r="Q24" s="40">
        <f t="shared" si="0"/>
        <v>89</v>
      </c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</row>
    <row r="25" spans="1:68" s="38" customFormat="1" ht="13.5" customHeight="1" x14ac:dyDescent="0.2">
      <c r="A25" s="45" t="s">
        <v>54</v>
      </c>
      <c r="B25" s="46" t="s">
        <v>110</v>
      </c>
      <c r="C25" s="45" t="s">
        <v>82</v>
      </c>
      <c r="D25" s="47">
        <v>3170000</v>
      </c>
      <c r="E25" s="47">
        <v>1000000</v>
      </c>
      <c r="F25" s="46" t="s">
        <v>141</v>
      </c>
      <c r="G25" s="51" t="s">
        <v>131</v>
      </c>
      <c r="H25" s="46" t="s">
        <v>164</v>
      </c>
      <c r="I25" s="51" t="s">
        <v>131</v>
      </c>
      <c r="J25" s="39">
        <v>28</v>
      </c>
      <c r="K25" s="39">
        <v>12</v>
      </c>
      <c r="L25" s="39">
        <v>12</v>
      </c>
      <c r="M25" s="39">
        <v>3</v>
      </c>
      <c r="N25" s="39">
        <v>7</v>
      </c>
      <c r="O25" s="39">
        <v>6</v>
      </c>
      <c r="P25" s="39">
        <v>5</v>
      </c>
      <c r="Q25" s="40">
        <f t="shared" si="0"/>
        <v>73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</row>
    <row r="26" spans="1:68" s="38" customFormat="1" ht="12.75" customHeight="1" x14ac:dyDescent="0.2">
      <c r="A26" s="45" t="s">
        <v>55</v>
      </c>
      <c r="B26" s="46" t="s">
        <v>111</v>
      </c>
      <c r="C26" s="45" t="s">
        <v>83</v>
      </c>
      <c r="D26" s="47">
        <v>2341000</v>
      </c>
      <c r="E26" s="47">
        <v>1600000</v>
      </c>
      <c r="F26" s="46" t="s">
        <v>142</v>
      </c>
      <c r="G26" s="51" t="s">
        <v>131</v>
      </c>
      <c r="H26" s="46" t="s">
        <v>133</v>
      </c>
      <c r="I26" s="51" t="s">
        <v>131</v>
      </c>
      <c r="J26" s="39">
        <v>36</v>
      </c>
      <c r="K26" s="39">
        <v>12</v>
      </c>
      <c r="L26" s="39">
        <v>11</v>
      </c>
      <c r="M26" s="39">
        <v>3</v>
      </c>
      <c r="N26" s="39">
        <v>5</v>
      </c>
      <c r="O26" s="39">
        <v>4</v>
      </c>
      <c r="P26" s="39">
        <v>4</v>
      </c>
      <c r="Q26" s="40">
        <f t="shared" si="0"/>
        <v>75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</row>
    <row r="27" spans="1:68" s="38" customFormat="1" ht="12.75" customHeight="1" x14ac:dyDescent="0.2">
      <c r="A27" s="45" t="s">
        <v>56</v>
      </c>
      <c r="B27" s="46" t="s">
        <v>112</v>
      </c>
      <c r="C27" s="45" t="s">
        <v>84</v>
      </c>
      <c r="D27" s="47">
        <v>10686800</v>
      </c>
      <c r="E27" s="47">
        <v>1200000</v>
      </c>
      <c r="F27" s="46" t="s">
        <v>143</v>
      </c>
      <c r="G27" s="51" t="s">
        <v>131</v>
      </c>
      <c r="H27" s="46" t="s">
        <v>138</v>
      </c>
      <c r="I27" s="51" t="s">
        <v>131</v>
      </c>
      <c r="J27" s="39">
        <v>30</v>
      </c>
      <c r="K27" s="39">
        <v>12</v>
      </c>
      <c r="L27" s="39">
        <v>13</v>
      </c>
      <c r="M27" s="39">
        <v>5</v>
      </c>
      <c r="N27" s="39">
        <v>9</v>
      </c>
      <c r="O27" s="39">
        <v>8</v>
      </c>
      <c r="P27" s="39">
        <v>5</v>
      </c>
      <c r="Q27" s="40">
        <f t="shared" si="0"/>
        <v>82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</row>
    <row r="28" spans="1:68" s="38" customFormat="1" ht="12.75" customHeight="1" x14ac:dyDescent="0.2">
      <c r="A28" s="44" t="s">
        <v>57</v>
      </c>
      <c r="B28" s="46" t="s">
        <v>113</v>
      </c>
      <c r="C28" s="44" t="s">
        <v>85</v>
      </c>
      <c r="D28" s="47">
        <v>1440000</v>
      </c>
      <c r="E28" s="47">
        <v>300000</v>
      </c>
      <c r="F28" s="46" t="s">
        <v>144</v>
      </c>
      <c r="G28" s="50" t="s">
        <v>131</v>
      </c>
      <c r="H28" s="46" t="s">
        <v>148</v>
      </c>
      <c r="I28" s="50" t="s">
        <v>131</v>
      </c>
      <c r="J28" s="39">
        <v>32</v>
      </c>
      <c r="K28" s="39">
        <v>10</v>
      </c>
      <c r="L28" s="39">
        <v>11</v>
      </c>
      <c r="M28" s="39">
        <v>5</v>
      </c>
      <c r="N28" s="39">
        <v>9</v>
      </c>
      <c r="O28" s="39">
        <v>8</v>
      </c>
      <c r="P28" s="39">
        <v>5</v>
      </c>
      <c r="Q28" s="40">
        <f t="shared" si="0"/>
        <v>80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</row>
    <row r="29" spans="1:68" s="38" customFormat="1" ht="12.75" customHeight="1" x14ac:dyDescent="0.2">
      <c r="A29" s="44" t="s">
        <v>58</v>
      </c>
      <c r="B29" s="46" t="s">
        <v>114</v>
      </c>
      <c r="C29" s="44" t="s">
        <v>86</v>
      </c>
      <c r="D29" s="47">
        <v>1862500</v>
      </c>
      <c r="E29" s="47">
        <v>550000</v>
      </c>
      <c r="F29" s="46" t="s">
        <v>145</v>
      </c>
      <c r="G29" s="50" t="s">
        <v>131</v>
      </c>
      <c r="H29" s="46" t="s">
        <v>157</v>
      </c>
      <c r="I29" s="50" t="s">
        <v>131</v>
      </c>
      <c r="J29" s="39">
        <v>30</v>
      </c>
      <c r="K29" s="39">
        <v>12</v>
      </c>
      <c r="L29" s="39">
        <v>13</v>
      </c>
      <c r="M29" s="39">
        <v>5</v>
      </c>
      <c r="N29" s="39">
        <v>10</v>
      </c>
      <c r="O29" s="39">
        <v>9</v>
      </c>
      <c r="P29" s="39">
        <v>5</v>
      </c>
      <c r="Q29" s="40">
        <f t="shared" si="0"/>
        <v>84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</row>
    <row r="30" spans="1:68" s="38" customFormat="1" x14ac:dyDescent="0.2">
      <c r="A30" s="45" t="s">
        <v>59</v>
      </c>
      <c r="B30" s="46" t="s">
        <v>115</v>
      </c>
      <c r="C30" s="45" t="s">
        <v>87</v>
      </c>
      <c r="D30" s="47">
        <v>8070000</v>
      </c>
      <c r="E30" s="47">
        <v>1900000</v>
      </c>
      <c r="F30" s="46" t="s">
        <v>146</v>
      </c>
      <c r="G30" s="51" t="s">
        <v>131</v>
      </c>
      <c r="H30" s="46" t="s">
        <v>154</v>
      </c>
      <c r="I30" s="51" t="s">
        <v>161</v>
      </c>
      <c r="J30" s="39">
        <v>34</v>
      </c>
      <c r="K30" s="39">
        <v>12</v>
      </c>
      <c r="L30" s="39">
        <v>13</v>
      </c>
      <c r="M30" s="39">
        <v>5</v>
      </c>
      <c r="N30" s="39">
        <v>6</v>
      </c>
      <c r="O30" s="39">
        <v>8</v>
      </c>
      <c r="P30" s="39">
        <v>5</v>
      </c>
      <c r="Q30" s="40">
        <f t="shared" si="0"/>
        <v>83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</row>
    <row r="31" spans="1:68" s="38" customFormat="1" ht="12.75" customHeight="1" x14ac:dyDescent="0.2">
      <c r="A31" s="45" t="s">
        <v>60</v>
      </c>
      <c r="B31" s="46" t="s">
        <v>116</v>
      </c>
      <c r="C31" s="45" t="s">
        <v>88</v>
      </c>
      <c r="D31" s="47">
        <v>960000</v>
      </c>
      <c r="E31" s="47">
        <v>250000</v>
      </c>
      <c r="F31" s="46" t="s">
        <v>147</v>
      </c>
      <c r="G31" s="51" t="s">
        <v>131</v>
      </c>
      <c r="H31" s="46" t="s">
        <v>143</v>
      </c>
      <c r="I31" s="51" t="s">
        <v>131</v>
      </c>
      <c r="J31" s="39">
        <v>30</v>
      </c>
      <c r="K31" s="39">
        <v>11</v>
      </c>
      <c r="L31" s="39">
        <v>11</v>
      </c>
      <c r="M31" s="39">
        <v>4</v>
      </c>
      <c r="N31" s="39">
        <v>7</v>
      </c>
      <c r="O31" s="39">
        <v>4</v>
      </c>
      <c r="P31" s="39">
        <v>2</v>
      </c>
      <c r="Q31" s="40">
        <f t="shared" si="0"/>
        <v>69</v>
      </c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</row>
    <row r="32" spans="1:68" s="38" customFormat="1" ht="12.75" customHeight="1" x14ac:dyDescent="0.2">
      <c r="A32" s="45" t="s">
        <v>61</v>
      </c>
      <c r="B32" s="46" t="s">
        <v>117</v>
      </c>
      <c r="C32" s="45" t="s">
        <v>89</v>
      </c>
      <c r="D32" s="47">
        <v>10027000</v>
      </c>
      <c r="E32" s="47">
        <v>800000</v>
      </c>
      <c r="F32" s="46" t="s">
        <v>148</v>
      </c>
      <c r="G32" s="51" t="s">
        <v>131</v>
      </c>
      <c r="H32" s="46" t="s">
        <v>136</v>
      </c>
      <c r="I32" s="51" t="s">
        <v>131</v>
      </c>
      <c r="J32" s="39">
        <v>32</v>
      </c>
      <c r="K32" s="39">
        <v>12</v>
      </c>
      <c r="L32" s="39">
        <v>13</v>
      </c>
      <c r="M32" s="39">
        <v>2</v>
      </c>
      <c r="N32" s="39">
        <v>6</v>
      </c>
      <c r="O32" s="39">
        <v>7</v>
      </c>
      <c r="P32" s="39">
        <v>3</v>
      </c>
      <c r="Q32" s="40">
        <f t="shared" si="0"/>
        <v>75</v>
      </c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</row>
    <row r="33" spans="1:68" s="38" customFormat="1" ht="12.75" customHeight="1" x14ac:dyDescent="0.2">
      <c r="A33" s="45" t="s">
        <v>62</v>
      </c>
      <c r="B33" s="46" t="s">
        <v>118</v>
      </c>
      <c r="C33" s="45" t="s">
        <v>90</v>
      </c>
      <c r="D33" s="47">
        <v>2753000</v>
      </c>
      <c r="E33" s="47">
        <v>350000</v>
      </c>
      <c r="F33" s="46" t="s">
        <v>149</v>
      </c>
      <c r="G33" s="51" t="s">
        <v>131</v>
      </c>
      <c r="H33" s="46" t="s">
        <v>140</v>
      </c>
      <c r="I33" s="51" t="s">
        <v>131</v>
      </c>
      <c r="J33" s="39">
        <v>24</v>
      </c>
      <c r="K33" s="39">
        <v>12</v>
      </c>
      <c r="L33" s="39">
        <v>11</v>
      </c>
      <c r="M33" s="39">
        <v>4</v>
      </c>
      <c r="N33" s="39">
        <v>7</v>
      </c>
      <c r="O33" s="39">
        <v>6</v>
      </c>
      <c r="P33" s="39">
        <v>2</v>
      </c>
      <c r="Q33" s="40">
        <f t="shared" si="0"/>
        <v>66</v>
      </c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</row>
    <row r="34" spans="1:68" s="38" customFormat="1" ht="12.75" customHeight="1" x14ac:dyDescent="0.2">
      <c r="A34" s="45" t="s">
        <v>63</v>
      </c>
      <c r="B34" s="46" t="s">
        <v>119</v>
      </c>
      <c r="C34" s="45" t="s">
        <v>91</v>
      </c>
      <c r="D34" s="47">
        <v>23336198</v>
      </c>
      <c r="E34" s="47">
        <v>3500000</v>
      </c>
      <c r="F34" s="46" t="s">
        <v>150</v>
      </c>
      <c r="G34" s="51" t="s">
        <v>131</v>
      </c>
      <c r="H34" s="46" t="s">
        <v>145</v>
      </c>
      <c r="I34" s="51" t="s">
        <v>131</v>
      </c>
      <c r="J34" s="39">
        <v>36</v>
      </c>
      <c r="K34" s="39">
        <v>12</v>
      </c>
      <c r="L34" s="39">
        <v>14</v>
      </c>
      <c r="M34" s="39">
        <v>4</v>
      </c>
      <c r="N34" s="39">
        <v>9</v>
      </c>
      <c r="O34" s="39">
        <v>8</v>
      </c>
      <c r="P34" s="39">
        <v>5</v>
      </c>
      <c r="Q34" s="40">
        <f t="shared" si="0"/>
        <v>88</v>
      </c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</row>
    <row r="35" spans="1:68" s="38" customFormat="1" x14ac:dyDescent="0.2">
      <c r="A35" s="45" t="s">
        <v>64</v>
      </c>
      <c r="B35" s="46" t="s">
        <v>120</v>
      </c>
      <c r="C35" s="45" t="s">
        <v>92</v>
      </c>
      <c r="D35" s="47">
        <v>2801000</v>
      </c>
      <c r="E35" s="47">
        <v>1300000</v>
      </c>
      <c r="F35" s="46" t="s">
        <v>151</v>
      </c>
      <c r="G35" s="51" t="s">
        <v>131</v>
      </c>
      <c r="H35" s="46" t="s">
        <v>153</v>
      </c>
      <c r="I35" s="51" t="s">
        <v>131</v>
      </c>
      <c r="J35" s="39">
        <v>38</v>
      </c>
      <c r="K35" s="39">
        <v>12</v>
      </c>
      <c r="L35" s="39">
        <v>11</v>
      </c>
      <c r="M35" s="39">
        <v>3</v>
      </c>
      <c r="N35" s="39">
        <v>8</v>
      </c>
      <c r="O35" s="39">
        <v>6</v>
      </c>
      <c r="P35" s="39">
        <v>4</v>
      </c>
      <c r="Q35" s="40">
        <f t="shared" si="0"/>
        <v>82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</row>
    <row r="36" spans="1:68" s="38" customFormat="1" ht="12.75" customHeight="1" x14ac:dyDescent="0.2">
      <c r="A36" s="45" t="s">
        <v>65</v>
      </c>
      <c r="B36" s="46" t="s">
        <v>121</v>
      </c>
      <c r="C36" s="45" t="s">
        <v>93</v>
      </c>
      <c r="D36" s="47">
        <v>23800000</v>
      </c>
      <c r="E36" s="47">
        <v>4500000</v>
      </c>
      <c r="F36" s="46" t="s">
        <v>152</v>
      </c>
      <c r="G36" s="51" t="s">
        <v>131</v>
      </c>
      <c r="H36" s="46" t="s">
        <v>159</v>
      </c>
      <c r="I36" s="51" t="s">
        <v>131</v>
      </c>
      <c r="J36" s="39">
        <v>36</v>
      </c>
      <c r="K36" s="39">
        <v>12</v>
      </c>
      <c r="L36" s="39">
        <v>13</v>
      </c>
      <c r="M36" s="39">
        <v>4</v>
      </c>
      <c r="N36" s="39">
        <v>8</v>
      </c>
      <c r="O36" s="39">
        <v>8</v>
      </c>
      <c r="P36" s="39">
        <v>5</v>
      </c>
      <c r="Q36" s="40">
        <f t="shared" si="0"/>
        <v>86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</row>
    <row r="37" spans="1:68" s="38" customFormat="1" ht="12.75" customHeight="1" x14ac:dyDescent="0.2">
      <c r="A37" s="45" t="s">
        <v>66</v>
      </c>
      <c r="B37" s="46" t="s">
        <v>122</v>
      </c>
      <c r="C37" s="45" t="s">
        <v>94</v>
      </c>
      <c r="D37" s="47">
        <v>1555000</v>
      </c>
      <c r="E37" s="47">
        <v>500000</v>
      </c>
      <c r="F37" s="46" t="s">
        <v>153</v>
      </c>
      <c r="G37" s="51" t="s">
        <v>131</v>
      </c>
      <c r="H37" s="46" t="s">
        <v>146</v>
      </c>
      <c r="I37" s="51" t="s">
        <v>131</v>
      </c>
      <c r="J37" s="39">
        <v>30</v>
      </c>
      <c r="K37" s="39">
        <v>12</v>
      </c>
      <c r="L37" s="39">
        <v>11</v>
      </c>
      <c r="M37" s="39">
        <v>3</v>
      </c>
      <c r="N37" s="39">
        <v>8</v>
      </c>
      <c r="O37" s="39">
        <v>6</v>
      </c>
      <c r="P37" s="39">
        <v>4</v>
      </c>
      <c r="Q37" s="40">
        <f t="shared" si="0"/>
        <v>74</v>
      </c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</row>
    <row r="38" spans="1:68" s="38" customFormat="1" ht="12.75" customHeight="1" x14ac:dyDescent="0.2">
      <c r="A38" s="45" t="s">
        <v>67</v>
      </c>
      <c r="B38" s="46" t="s">
        <v>123</v>
      </c>
      <c r="C38" s="45" t="s">
        <v>95</v>
      </c>
      <c r="D38" s="47">
        <v>33267570</v>
      </c>
      <c r="E38" s="47">
        <v>6900000</v>
      </c>
      <c r="F38" s="46" t="s">
        <v>154</v>
      </c>
      <c r="G38" s="51" t="s">
        <v>161</v>
      </c>
      <c r="H38" s="46" t="s">
        <v>151</v>
      </c>
      <c r="I38" s="51" t="s">
        <v>131</v>
      </c>
      <c r="J38" s="39">
        <v>36</v>
      </c>
      <c r="K38" s="39">
        <v>12</v>
      </c>
      <c r="L38" s="39">
        <v>14</v>
      </c>
      <c r="M38" s="39">
        <v>3</v>
      </c>
      <c r="N38" s="39">
        <v>4</v>
      </c>
      <c r="O38" s="39">
        <v>8</v>
      </c>
      <c r="P38" s="39">
        <v>5</v>
      </c>
      <c r="Q38" s="40">
        <f t="shared" si="0"/>
        <v>82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</row>
    <row r="39" spans="1:68" s="38" customFormat="1" ht="12.75" customHeight="1" x14ac:dyDescent="0.2">
      <c r="A39" s="45" t="s">
        <v>68</v>
      </c>
      <c r="B39" s="46" t="s">
        <v>124</v>
      </c>
      <c r="C39" s="45" t="s">
        <v>96</v>
      </c>
      <c r="D39" s="47">
        <v>48350200</v>
      </c>
      <c r="E39" s="47">
        <v>3000000</v>
      </c>
      <c r="F39" s="46" t="s">
        <v>155</v>
      </c>
      <c r="G39" s="51" t="s">
        <v>131</v>
      </c>
      <c r="H39" s="46" t="s">
        <v>165</v>
      </c>
      <c r="I39" s="51" t="s">
        <v>131</v>
      </c>
      <c r="J39" s="39">
        <v>36</v>
      </c>
      <c r="K39" s="39">
        <v>12</v>
      </c>
      <c r="L39" s="39">
        <v>14</v>
      </c>
      <c r="M39" s="39">
        <v>5</v>
      </c>
      <c r="N39" s="39">
        <v>8</v>
      </c>
      <c r="O39" s="39">
        <v>9</v>
      </c>
      <c r="P39" s="39">
        <v>5</v>
      </c>
      <c r="Q39" s="40">
        <f t="shared" si="0"/>
        <v>89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</row>
    <row r="40" spans="1:68" s="38" customFormat="1" ht="12.75" customHeight="1" x14ac:dyDescent="0.2">
      <c r="A40" s="45" t="s">
        <v>69</v>
      </c>
      <c r="B40" s="46" t="s">
        <v>125</v>
      </c>
      <c r="C40" s="45" t="s">
        <v>97</v>
      </c>
      <c r="D40" s="47">
        <v>1400000</v>
      </c>
      <c r="E40" s="47">
        <v>500000</v>
      </c>
      <c r="F40" s="46" t="s">
        <v>156</v>
      </c>
      <c r="G40" s="51" t="s">
        <v>131</v>
      </c>
      <c r="H40" s="46" t="s">
        <v>152</v>
      </c>
      <c r="I40" s="51" t="s">
        <v>131</v>
      </c>
      <c r="J40" s="39">
        <v>34</v>
      </c>
      <c r="K40" s="39">
        <v>12</v>
      </c>
      <c r="L40" s="39">
        <v>11</v>
      </c>
      <c r="M40" s="39">
        <v>4</v>
      </c>
      <c r="N40" s="39">
        <v>8</v>
      </c>
      <c r="O40" s="39">
        <v>8</v>
      </c>
      <c r="P40" s="39">
        <v>4</v>
      </c>
      <c r="Q40" s="40">
        <f t="shared" si="0"/>
        <v>81</v>
      </c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</row>
    <row r="41" spans="1:68" s="38" customFormat="1" ht="12.75" customHeight="1" x14ac:dyDescent="0.2">
      <c r="A41" s="45" t="s">
        <v>70</v>
      </c>
      <c r="B41" s="46" t="s">
        <v>126</v>
      </c>
      <c r="C41" s="45" t="s">
        <v>98</v>
      </c>
      <c r="D41" s="47">
        <v>2869900</v>
      </c>
      <c r="E41" s="47">
        <v>600000</v>
      </c>
      <c r="F41" s="46" t="s">
        <v>157</v>
      </c>
      <c r="G41" s="51" t="s">
        <v>131</v>
      </c>
      <c r="H41" s="46" t="s">
        <v>137</v>
      </c>
      <c r="I41" s="51" t="s">
        <v>161</v>
      </c>
      <c r="J41" s="39">
        <v>36</v>
      </c>
      <c r="K41" s="39">
        <v>12</v>
      </c>
      <c r="L41" s="39">
        <v>12</v>
      </c>
      <c r="M41" s="39">
        <v>1</v>
      </c>
      <c r="N41" s="39">
        <v>5</v>
      </c>
      <c r="O41" s="39">
        <v>4</v>
      </c>
      <c r="P41" s="39">
        <v>5</v>
      </c>
      <c r="Q41" s="40">
        <f t="shared" si="0"/>
        <v>75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</row>
    <row r="42" spans="1:68" s="38" customFormat="1" ht="12.75" customHeight="1" x14ac:dyDescent="0.2">
      <c r="A42" s="45" t="s">
        <v>71</v>
      </c>
      <c r="B42" s="46" t="s">
        <v>127</v>
      </c>
      <c r="C42" s="45" t="s">
        <v>99</v>
      </c>
      <c r="D42" s="47">
        <v>3636900</v>
      </c>
      <c r="E42" s="47">
        <v>400000</v>
      </c>
      <c r="F42" s="46" t="s">
        <v>158</v>
      </c>
      <c r="G42" s="51" t="s">
        <v>131</v>
      </c>
      <c r="H42" s="46" t="s">
        <v>147</v>
      </c>
      <c r="I42" s="51" t="s">
        <v>131</v>
      </c>
      <c r="J42" s="39">
        <v>32</v>
      </c>
      <c r="K42" s="39">
        <v>12</v>
      </c>
      <c r="L42" s="39">
        <v>11</v>
      </c>
      <c r="M42" s="39">
        <v>5</v>
      </c>
      <c r="N42" s="39">
        <v>8</v>
      </c>
      <c r="O42" s="39">
        <v>9</v>
      </c>
      <c r="P42" s="39">
        <v>4</v>
      </c>
      <c r="Q42" s="40">
        <f t="shared" si="0"/>
        <v>81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</row>
    <row r="43" spans="1:68" s="38" customFormat="1" x14ac:dyDescent="0.2">
      <c r="A43" s="44" t="s">
        <v>72</v>
      </c>
      <c r="B43" s="46" t="s">
        <v>128</v>
      </c>
      <c r="C43" s="44" t="s">
        <v>100</v>
      </c>
      <c r="D43" s="47">
        <v>3506050</v>
      </c>
      <c r="E43" s="47">
        <v>2000000</v>
      </c>
      <c r="F43" s="46" t="s">
        <v>159</v>
      </c>
      <c r="G43" s="50" t="s">
        <v>131</v>
      </c>
      <c r="H43" s="46" t="s">
        <v>156</v>
      </c>
      <c r="I43" s="50" t="s">
        <v>131</v>
      </c>
      <c r="J43" s="39">
        <v>28</v>
      </c>
      <c r="K43" s="39">
        <v>12</v>
      </c>
      <c r="L43" s="39">
        <v>12</v>
      </c>
      <c r="M43" s="39">
        <v>4</v>
      </c>
      <c r="N43" s="39">
        <v>6</v>
      </c>
      <c r="O43" s="39">
        <v>8</v>
      </c>
      <c r="P43" s="39">
        <v>5</v>
      </c>
      <c r="Q43" s="40">
        <f t="shared" si="0"/>
        <v>75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</row>
    <row r="44" spans="1:68" s="38" customFormat="1" ht="12.75" customHeight="1" x14ac:dyDescent="0.2">
      <c r="A44" s="44" t="s">
        <v>73</v>
      </c>
      <c r="B44" s="46" t="s">
        <v>129</v>
      </c>
      <c r="C44" s="44" t="s">
        <v>101</v>
      </c>
      <c r="D44" s="47">
        <v>2240000</v>
      </c>
      <c r="E44" s="47">
        <v>500000</v>
      </c>
      <c r="F44" s="46" t="s">
        <v>160</v>
      </c>
      <c r="G44" s="50" t="s">
        <v>132</v>
      </c>
      <c r="H44" s="46" t="s">
        <v>139</v>
      </c>
      <c r="I44" s="50" t="s">
        <v>132</v>
      </c>
      <c r="J44" s="39">
        <v>24</v>
      </c>
      <c r="K44" s="39">
        <v>10</v>
      </c>
      <c r="L44" s="39">
        <v>11</v>
      </c>
      <c r="M44" s="39">
        <v>3</v>
      </c>
      <c r="N44" s="39">
        <v>7</v>
      </c>
      <c r="O44" s="39">
        <v>5</v>
      </c>
      <c r="P44" s="39">
        <v>2</v>
      </c>
      <c r="Q44" s="40">
        <f t="shared" si="0"/>
        <v>62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</row>
    <row r="45" spans="1:68" x14ac:dyDescent="0.3">
      <c r="D45" s="41">
        <f>SUM(D17:D44)</f>
        <v>251588561</v>
      </c>
      <c r="E45" s="41">
        <f>SUM(E17:E44)</f>
        <v>39421500</v>
      </c>
      <c r="F45" s="41"/>
    </row>
    <row r="46" spans="1:68" x14ac:dyDescent="0.3">
      <c r="E46" s="41"/>
      <c r="F46" s="41"/>
      <c r="G46" s="41"/>
      <c r="H46" s="41"/>
    </row>
  </sheetData>
  <mergeCells count="15">
    <mergeCell ref="F14:G15"/>
    <mergeCell ref="A14:A16"/>
    <mergeCell ref="B14:B16"/>
    <mergeCell ref="C14:C16"/>
    <mergeCell ref="D14:D16"/>
    <mergeCell ref="E14:E16"/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</mergeCells>
  <dataValidations count="4">
    <dataValidation type="whole" operator="lessThanOrEqual" allowBlank="1" showInputMessage="1" showErrorMessage="1" error="Max. 40 bodů" sqref="J17:J44" xr:uid="{88804285-7F88-42EA-BA15-84E4771CABAF}">
      <formula1>40</formula1>
    </dataValidation>
    <dataValidation type="whole" operator="lessThanOrEqual" allowBlank="1" showInputMessage="1" showErrorMessage="1" error="Max. 15 bodů" sqref="K17:L44" xr:uid="{25A0ECE5-4444-401D-88C3-34B27F7DC087}">
      <formula1>15</formula1>
    </dataValidation>
    <dataValidation type="whole" operator="lessThanOrEqual" allowBlank="1" showInputMessage="1" showErrorMessage="1" error="Max. 5 bodů" sqref="M17:M44 P17:P44" xr:uid="{4EC23730-FA57-4D7C-BD29-A2B1DCB4F254}">
      <formula1>5</formula1>
    </dataValidation>
    <dataValidation type="whole" operator="lessThanOrEqual" allowBlank="1" showInputMessage="1" showErrorMessage="1" error="Max. 10 bodů" sqref="N17:O44" xr:uid="{E514039E-1B88-448F-8CE2-01FE51577EBB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319F2F-311F-4F37-B88E-72AAEE18531A}"/>
</file>

<file path=customXml/itemProps2.xml><?xml version="1.0" encoding="utf-8"?>
<ds:datastoreItem xmlns:ds="http://schemas.openxmlformats.org/officeDocument/2006/customXml" ds:itemID="{9C30CDEF-A9BB-46BF-8199-77E087434528}"/>
</file>

<file path=customXml/itemProps3.xml><?xml version="1.0" encoding="utf-8"?>
<ds:datastoreItem xmlns:ds="http://schemas.openxmlformats.org/officeDocument/2006/customXml" ds:itemID="{6A09DC26-7E6E-4DE9-89FD-482C5F7CC5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festivaly</vt:lpstr>
      <vt:lpstr>HB</vt:lpstr>
      <vt:lpstr>JarK</vt:lpstr>
      <vt:lpstr>JK</vt:lpstr>
      <vt:lpstr>LD</vt:lpstr>
      <vt:lpstr>TCD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2021-02-10T12:02:20Z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