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3\10. jednání - říjen\"/>
    </mc:Choice>
  </mc:AlternateContent>
  <xr:revisionPtr revIDLastSave="0" documentId="8_{82145832-0757-4BC1-9313-D0AF5BBAB2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xperiment" sheetId="2" r:id="rId1"/>
    <sheet name="BK" sheetId="4" r:id="rId2"/>
    <sheet name="HB" sheetId="5" r:id="rId3"/>
    <sheet name="LC" sheetId="6" r:id="rId4"/>
    <sheet name="LG" sheetId="7" r:id="rId5"/>
    <sheet name="MŠ" sheetId="8" r:id="rId6"/>
    <sheet name="NS" sheetId="9" r:id="rId7"/>
    <sheet name="PK" sheetId="10" r:id="rId8"/>
    <sheet name="PBa" sheetId="11" r:id="rId9"/>
    <sheet name="PBi" sheetId="3" r:id="rId10"/>
  </sheets>
  <definedNames>
    <definedName name="_xlnm.Print_Area" localSheetId="0">experiment!$A$1:$V$32</definedName>
  </definedNames>
  <calcPr calcId="191029" concurrentCalc="0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1" l="1"/>
  <c r="D26" i="11"/>
  <c r="L25" i="11"/>
  <c r="L24" i="11"/>
  <c r="L23" i="11"/>
  <c r="L22" i="11"/>
  <c r="L21" i="11"/>
  <c r="L20" i="11"/>
  <c r="L19" i="11"/>
  <c r="L18" i="11"/>
  <c r="L17" i="11"/>
  <c r="L16" i="11"/>
  <c r="L15" i="11"/>
  <c r="E26" i="10"/>
  <c r="D26" i="10"/>
  <c r="L25" i="10"/>
  <c r="L24" i="10"/>
  <c r="L23" i="10"/>
  <c r="L22" i="10"/>
  <c r="L21" i="10"/>
  <c r="L20" i="10"/>
  <c r="L19" i="10"/>
  <c r="L18" i="10"/>
  <c r="L17" i="10"/>
  <c r="L16" i="10"/>
  <c r="L15" i="10"/>
  <c r="E26" i="9"/>
  <c r="D26" i="9"/>
  <c r="L25" i="9"/>
  <c r="L24" i="9"/>
  <c r="L23" i="9"/>
  <c r="L22" i="9"/>
  <c r="L21" i="9"/>
  <c r="L20" i="9"/>
  <c r="L19" i="9"/>
  <c r="L18" i="9"/>
  <c r="L17" i="9"/>
  <c r="L16" i="9"/>
  <c r="L15" i="9"/>
  <c r="E26" i="8"/>
  <c r="D26" i="8"/>
  <c r="L25" i="8"/>
  <c r="L24" i="8"/>
  <c r="L23" i="8"/>
  <c r="L22" i="8"/>
  <c r="L21" i="8"/>
  <c r="L20" i="8"/>
  <c r="L19" i="8"/>
  <c r="L18" i="8"/>
  <c r="L17" i="8"/>
  <c r="L16" i="8"/>
  <c r="L15" i="8"/>
  <c r="E26" i="7"/>
  <c r="D26" i="7"/>
  <c r="L25" i="7"/>
  <c r="L24" i="7"/>
  <c r="L23" i="7"/>
  <c r="L22" i="7"/>
  <c r="L21" i="7"/>
  <c r="L20" i="7"/>
  <c r="L19" i="7"/>
  <c r="L18" i="7"/>
  <c r="L17" i="7"/>
  <c r="L16" i="7"/>
  <c r="L15" i="7"/>
  <c r="E26" i="6"/>
  <c r="D26" i="6"/>
  <c r="L25" i="6"/>
  <c r="L24" i="6"/>
  <c r="L23" i="6"/>
  <c r="L22" i="6"/>
  <c r="L21" i="6"/>
  <c r="L20" i="6"/>
  <c r="L19" i="6"/>
  <c r="L18" i="6"/>
  <c r="L17" i="6"/>
  <c r="L16" i="6"/>
  <c r="L15" i="6"/>
  <c r="E26" i="5"/>
  <c r="D26" i="5"/>
  <c r="L25" i="5"/>
  <c r="L24" i="5"/>
  <c r="L23" i="5"/>
  <c r="L22" i="5"/>
  <c r="L21" i="5"/>
  <c r="L20" i="5"/>
  <c r="L19" i="5"/>
  <c r="L18" i="5"/>
  <c r="L17" i="5"/>
  <c r="L16" i="5"/>
  <c r="L15" i="5"/>
  <c r="E26" i="4"/>
  <c r="D26" i="4"/>
  <c r="L25" i="4"/>
  <c r="L24" i="4"/>
  <c r="L23" i="4"/>
  <c r="L22" i="4"/>
  <c r="L21" i="4"/>
  <c r="L20" i="4"/>
  <c r="L19" i="4"/>
  <c r="L18" i="4"/>
  <c r="L17" i="4"/>
  <c r="L16" i="4"/>
  <c r="L15" i="4"/>
  <c r="L23" i="2"/>
  <c r="L17" i="2"/>
  <c r="L15" i="2"/>
  <c r="L20" i="2"/>
  <c r="L21" i="2"/>
  <c r="L18" i="2"/>
  <c r="L24" i="2"/>
  <c r="L25" i="2"/>
  <c r="L16" i="2"/>
  <c r="L19" i="2"/>
  <c r="L22" i="2"/>
  <c r="E26" i="3"/>
  <c r="D26" i="3"/>
  <c r="L25" i="3"/>
  <c r="L24" i="3"/>
  <c r="L23" i="3"/>
  <c r="L22" i="3"/>
  <c r="L21" i="3"/>
  <c r="L20" i="3"/>
  <c r="L19" i="3"/>
  <c r="L18" i="3"/>
  <c r="L17" i="3"/>
  <c r="L16" i="3"/>
  <c r="L15" i="3"/>
  <c r="E26" i="2"/>
  <c r="D26" i="2"/>
  <c r="M26" i="2"/>
  <c r="M27" i="2"/>
</calcChain>
</file>

<file path=xl/sharedStrings.xml><?xml version="1.0" encoding="utf-8"?>
<sst xmlns="http://schemas.openxmlformats.org/spreadsheetml/2006/main" count="699" uniqueCount="82">
  <si>
    <t>evidenční číslo projektu</t>
  </si>
  <si>
    <t>název žadatele</t>
  </si>
  <si>
    <t>požadovaná podpora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</si>
  <si>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</si>
  <si>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</si>
  <si>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</si>
  <si>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</si>
  <si>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</si>
  <si>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</si>
  <si>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</si>
  <si>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</si>
  <si>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</si>
  <si>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</si>
  <si>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</si>
  <si>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</si>
  <si>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</si>
  <si>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</si>
  <si>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</si>
  <si>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</si>
  <si>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</si>
  <si>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</si>
  <si>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Cíle podpory kinematografie:</t>
  </si>
  <si>
    <t>Specifikace dotačního okruhu</t>
  </si>
  <si>
    <t>0-40</t>
  </si>
  <si>
    <t>1. rozvoj kvalitní, umělecky a společensky progresivní, žánrově diverzifikované české kinematografie</t>
  </si>
  <si>
    <r>
      <t>Dotační okruh:</t>
    </r>
    <r>
      <rPr>
        <sz val="9.5"/>
        <color theme="1"/>
        <rFont val="Arial"/>
        <family val="2"/>
        <charset val="238"/>
      </rPr>
      <t xml:space="preserve"> 2. výroba českého kinematografického díla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</si>
  <si>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</si>
  <si>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t>3. posílení české kinematografie v mezinárodní konkurenci</t>
  </si>
  <si>
    <t>Podpora je určena pro experimentální hraná česká kinematografická díla (ve smyslu § 2 odst. 1 písm. f) zákona o audiovizi) s většinovou účastí českých koproducentů.</t>
  </si>
  <si>
    <r>
      <t xml:space="preserve">Finanční alokace: </t>
    </r>
    <r>
      <rPr>
        <sz val="9.5"/>
        <rFont val="Arial"/>
        <family val="2"/>
        <charset val="238"/>
      </rPr>
      <t>2 000 000 Kč</t>
    </r>
  </si>
  <si>
    <t>2. podpora experimentální tvorby</t>
  </si>
  <si>
    <t>Producentská koncepce a ekonomické parametry projektu</t>
  </si>
  <si>
    <t>0-25</t>
  </si>
  <si>
    <t>Profil žadatele</t>
  </si>
  <si>
    <t>Formální kvalita žádosti</t>
  </si>
  <si>
    <t>Přínos a význam pro českou a evropskou kinematografii a společnost</t>
  </si>
  <si>
    <t>Výroba experimentálního filmu</t>
  </si>
  <si>
    <t>návrh bodového hodnocení</t>
  </si>
  <si>
    <t>návrh výše podpory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</si>
  <si>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2023-2-8-24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</si>
  <si>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7. 7. 2023-7. 8. 2023</t>
    </r>
  </si>
  <si>
    <t>Hroty</t>
  </si>
  <si>
    <t>Záhony</t>
  </si>
  <si>
    <t>1+1</t>
  </si>
  <si>
    <t>La Plata</t>
  </si>
  <si>
    <t>Anatomie Exploze</t>
  </si>
  <si>
    <t>Vlnobytí</t>
  </si>
  <si>
    <t>Dirty Shirley</t>
  </si>
  <si>
    <t>Smírčí kříže</t>
  </si>
  <si>
    <t>Perspectives</t>
  </si>
  <si>
    <t>Odkud přichází vítr</t>
  </si>
  <si>
    <t>Veřejně prospěšné práce</t>
  </si>
  <si>
    <t>MAUR film, s. r. o.</t>
  </si>
  <si>
    <t>Bohdan Karásek</t>
  </si>
  <si>
    <t>Punk Film, s.r.o.</t>
  </si>
  <si>
    <t>Alexandra Moralesová</t>
  </si>
  <si>
    <t>CLAW AV s.r.o.</t>
  </si>
  <si>
    <t>Other Stories s.r.o.</t>
  </si>
  <si>
    <t>moloko film s.r.o.</t>
  </si>
  <si>
    <t>FenomART s.r.o.</t>
  </si>
  <si>
    <t>MESA z.s.</t>
  </si>
  <si>
    <t>Cinémotif Films s.r.o.</t>
  </si>
  <si>
    <t>Beginner’s Mind s.r.o.</t>
  </si>
  <si>
    <t>ano</t>
  </si>
  <si>
    <t>ne</t>
  </si>
  <si>
    <t>Projekty výzvy budou na základě usnesení č. 155/2023 hrazeny ze státní dotace 2023.</t>
  </si>
  <si>
    <t>investiční dotace</t>
  </si>
  <si>
    <t>70%</t>
  </si>
  <si>
    <t>90%</t>
  </si>
  <si>
    <t>80%</t>
  </si>
  <si>
    <t>6137/2023</t>
  </si>
  <si>
    <t>6172/2023</t>
  </si>
  <si>
    <t>6136/2023</t>
  </si>
  <si>
    <t>6169/2023</t>
  </si>
  <si>
    <t>6173/2023</t>
  </si>
  <si>
    <t>6167/2023</t>
  </si>
  <si>
    <t>6168/2023</t>
  </si>
  <si>
    <t>6085/2023</t>
  </si>
  <si>
    <t>6122/2023</t>
  </si>
  <si>
    <t>6170/2023</t>
  </si>
  <si>
    <t>6171/2023</t>
  </si>
  <si>
    <t>ano - 20%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</si>
</sst>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_-* #,##0.00_-;\-* #,##0.00_-;_-* &quot;-&quot;??_-;_-@_-"/>
  </numFmts>
  <fonts count="7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4">
    <xf numFmtId="0" fontId="0" fillId="0" borderId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 wrapText="1"/>
    </xf>
    <xf numFmtId="49" fontId="2" fillId="2" borderId="2" xfId="0" applyNumberFormat="1" applyFont="1" applyFill="1" applyBorder="1" applyAlignment="1">
      <alignment horizontal="left" vertical="top"/>
    </xf>
    <xf numFmtId="9" fontId="2" fillId="2" borderId="3" xfId="0" applyNumberFormat="1" applyFont="1" applyFill="1" applyBorder="1" applyAlignment="1">
      <alignment horizontal="center"/>
    </xf>
    <xf numFmtId="49" fontId="2" fillId="2" borderId="1" xfId="0" applyNumberFormat="1" applyFont="1" applyFill="1" applyBorder="1"/>
    <xf numFmtId="3" fontId="2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14" fontId="2" fillId="2" borderId="3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right" wrapText="1"/>
    </xf>
    <xf numFmtId="3" fontId="2" fillId="2" borderId="1" xfId="0" applyNumberFormat="1" applyFont="1" applyFill="1" applyBorder="1" applyAlignment="1">
      <alignment horizontal="right"/>
    </xf>
    <xf numFmtId="3" fontId="2" fillId="2" borderId="0" xfId="0" applyNumberFormat="1" applyFont="1" applyFill="1" applyAlignment="1">
      <alignment horizontal="right" vertical="top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2" fontId="3" fillId="2" borderId="5" xfId="0" applyNumberFormat="1" applyFont="1" applyFill="1" applyBorder="1" applyAlignment="1">
      <alignment horizontal="left" vertical="top" wrapText="1"/>
    </xf>
    <xf numFmtId="2" fontId="3" fillId="2" borderId="7" xfId="0" applyNumberFormat="1" applyFont="1" applyFill="1" applyBorder="1" applyAlignment="1">
      <alignment horizontal="left" vertical="top" wrapText="1"/>
    </xf>
    <xf numFmtId="2" fontId="3" fillId="2" borderId="6" xfId="0" applyNumberFormat="1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3" fontId="2" fillId="2" borderId="1" xfId="0" applyNumberFormat="1" applyFont="1" applyFill="1" applyBorder="1" applyAlignment="1">
      <alignment horizontal="left" vertical="top"/>
    </xf>
    <xf numFmtId="3" fontId="2" fillId="2" borderId="1" xfId="0" applyNumberFormat="1" applyFont="1" applyFill="1" applyBorder="1" applyAlignment="1" applyProtection="1">
      <alignment horizontal="left" vertical="top"/>
      <protection locked="0"/>
    </xf>
    <xf numFmtId="3" fontId="2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9" fontId="2" fillId="2" borderId="0" xfId="1" applyFont="1" applyFill="1" applyAlignment="1">
      <alignment horizontal="left" vertical="top"/>
    </xf>
    <xf numFmtId="49" fontId="2" fillId="2" borderId="3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/>
    </xf>
  </cellXfs>
  <cellStyles count="4">
    <cellStyle name="Čárka 2" xfId="2" xr:uid="{DAFB3059-82C5-4F4F-BD78-6808C8980DEE}"/>
    <cellStyle name="Normální" xfId="0" builtinId="0"/>
    <cellStyle name="Normální 2" xfId="3" xr:uid="{A6AD4517-349A-4248-AB70-1251059D0323}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I27"/>
  <sheetViews>
    <sheetView tabSelected="1" zoomScale="78" zoomScaleNormal="78" workbookViewId="0">
      <selection activeCell="D31" sqref="D31"/>
    </sheetView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42578125" style="2" customWidth="1"/>
    <col min="5" max="5" width="15" style="2" customWidth="1"/>
    <col min="6" max="6" width="9.7109375" style="2" customWidth="1"/>
    <col min="7" max="12" width="9.28515625" style="2" customWidth="1"/>
    <col min="13" max="13" width="14.42578125" style="2" customWidth="1"/>
    <col min="14" max="14" width="21.7109375" style="2" customWidth="1"/>
    <col min="15" max="15" width="10.28515625" style="2" customWidth="1"/>
    <col min="16" max="19" width="9.28515625" style="2" customWidth="1"/>
    <col min="20" max="20" width="10.28515625" style="2" customWidth="1"/>
    <col min="21" max="22" width="15.7109375" style="2" customWidth="1"/>
    <col min="23" max="16384" width="9.140625" style="2"/>
  </cols>
  <sheetData>
    <row r="1" spans="1:87" ht="38.25" customHeight="1" x14ac:dyDescent="0.25">
      <c r="A1" s="1" t="s">
        <v>36</v>
      </c>
    </row>
    <row r="2" spans="1:87" x14ac:dyDescent="0.25">
      <c r="A2" s="3" t="s">
        <v>39</v>
      </c>
      <c r="D2" s="3" t="s">
        <v>21</v>
      </c>
    </row>
    <row r="3" spans="1:87" x14ac:dyDescent="0.25">
      <c r="A3" s="3" t="s">
        <v>25</v>
      </c>
      <c r="D3" s="2" t="s">
        <v>24</v>
      </c>
    </row>
    <row r="4" spans="1:87" x14ac:dyDescent="0.25">
      <c r="A4" s="3" t="s">
        <v>40</v>
      </c>
      <c r="D4" s="2" t="s">
        <v>30</v>
      </c>
    </row>
    <row r="5" spans="1:87" x14ac:dyDescent="0.25">
      <c r="A5" s="3" t="s">
        <v>29</v>
      </c>
      <c r="D5" s="2" t="s">
        <v>27</v>
      </c>
    </row>
    <row r="6" spans="1:87" x14ac:dyDescent="0.25">
      <c r="A6" s="13" t="s">
        <v>26</v>
      </c>
    </row>
    <row r="7" spans="1:87" x14ac:dyDescent="0.25">
      <c r="A7" s="3" t="s">
        <v>20</v>
      </c>
      <c r="D7" s="3" t="s">
        <v>22</v>
      </c>
    </row>
    <row r="8" spans="1:87" ht="26.25" customHeight="1" x14ac:dyDescent="0.25">
      <c r="D8" s="24" t="s">
        <v>28</v>
      </c>
      <c r="E8" s="24"/>
      <c r="F8" s="24"/>
      <c r="G8" s="24"/>
      <c r="H8" s="24"/>
      <c r="I8" s="24"/>
      <c r="J8" s="24"/>
      <c r="K8" s="24"/>
    </row>
    <row r="9" spans="1:87" s="26" customFormat="1" x14ac:dyDescent="0.25">
      <c r="D9" s="34"/>
      <c r="E9" s="34"/>
    </row>
    <row r="10" spans="1:87" ht="12.4" customHeight="1" x14ac:dyDescent="0.25">
      <c r="A10" s="3"/>
      <c r="D10" s="26" t="s">
        <v>65</v>
      </c>
    </row>
    <row r="11" spans="1:87" s="26" customFormat="1" ht="12.4" customHeight="1" x14ac:dyDescent="0.25">
      <c r="A11" s="27"/>
    </row>
    <row r="12" spans="1:87" ht="26.65" customHeight="1" x14ac:dyDescent="0.25">
      <c r="A12" s="18" t="s">
        <v>0</v>
      </c>
      <c r="B12" s="18" t="s">
        <v>1</v>
      </c>
      <c r="C12" s="18" t="s">
        <v>15</v>
      </c>
      <c r="D12" s="18" t="s">
        <v>10</v>
      </c>
      <c r="E12" s="21" t="s">
        <v>2</v>
      </c>
      <c r="F12" s="18" t="s">
        <v>12</v>
      </c>
      <c r="G12" s="18" t="s">
        <v>35</v>
      </c>
      <c r="H12" s="18" t="s">
        <v>11</v>
      </c>
      <c r="I12" s="18" t="s">
        <v>31</v>
      </c>
      <c r="J12" s="18" t="s">
        <v>33</v>
      </c>
      <c r="K12" s="18" t="s">
        <v>34</v>
      </c>
      <c r="L12" s="18" t="s">
        <v>37</v>
      </c>
      <c r="M12" s="18" t="s">
        <v>38</v>
      </c>
      <c r="N12" s="18" t="s">
        <v>3</v>
      </c>
      <c r="O12" s="18" t="s">
        <v>4</v>
      </c>
      <c r="P12" s="18" t="s">
        <v>5</v>
      </c>
      <c r="Q12" s="18" t="s">
        <v>14</v>
      </c>
      <c r="R12" s="18" t="s">
        <v>13</v>
      </c>
      <c r="S12" s="18" t="s">
        <v>6</v>
      </c>
      <c r="T12" s="18" t="s">
        <v>7</v>
      </c>
      <c r="U12" s="18" t="s">
        <v>8</v>
      </c>
      <c r="V12" s="18" t="s">
        <v>9</v>
      </c>
    </row>
    <row r="13" spans="1:87" ht="59.65" customHeight="1" x14ac:dyDescent="0.25">
      <c r="A13" s="20"/>
      <c r="B13" s="20"/>
      <c r="C13" s="20"/>
      <c r="D13" s="20"/>
      <c r="E13" s="22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pans="1:87" ht="28.9" customHeight="1" x14ac:dyDescent="0.25">
      <c r="A14" s="19"/>
      <c r="B14" s="19"/>
      <c r="C14" s="19"/>
      <c r="D14" s="19"/>
      <c r="E14" s="23"/>
      <c r="F14" s="4" t="s">
        <v>23</v>
      </c>
      <c r="G14" s="4" t="s">
        <v>17</v>
      </c>
      <c r="H14" s="4" t="s">
        <v>19</v>
      </c>
      <c r="I14" s="4" t="s">
        <v>32</v>
      </c>
      <c r="J14" s="4" t="s">
        <v>18</v>
      </c>
      <c r="K14" s="4" t="s">
        <v>18</v>
      </c>
      <c r="L14" s="4"/>
      <c r="M14" s="4"/>
      <c r="N14" s="4"/>
      <c r="O14" s="5"/>
      <c r="P14" s="5"/>
      <c r="Q14" s="5"/>
      <c r="R14" s="5"/>
      <c r="S14" s="5"/>
      <c r="T14" s="5"/>
      <c r="U14" s="5"/>
      <c r="V14" s="4"/>
    </row>
    <row r="15" spans="1:87" s="6" customFormat="1" ht="12.75" customHeight="1" x14ac:dyDescent="0.2">
      <c r="A15" s="7" t="s">
        <v>70</v>
      </c>
      <c r="B15" s="8" t="s">
        <v>55</v>
      </c>
      <c r="C15" s="8" t="s">
        <v>44</v>
      </c>
      <c r="D15" s="15">
        <v>1468700</v>
      </c>
      <c r="E15" s="15">
        <v>800000</v>
      </c>
      <c r="F15" s="30">
        <v>38.1111</v>
      </c>
      <c r="G15" s="30">
        <v>14.1111</v>
      </c>
      <c r="H15" s="30">
        <v>9</v>
      </c>
      <c r="I15" s="30">
        <v>21.555599999999998</v>
      </c>
      <c r="J15" s="30">
        <v>0</v>
      </c>
      <c r="K15" s="30">
        <v>5</v>
      </c>
      <c r="L15" s="30">
        <f>SUM(F15:K15)</f>
        <v>87.777799999999999</v>
      </c>
      <c r="M15" s="31">
        <v>700000</v>
      </c>
      <c r="N15" s="9" t="s">
        <v>66</v>
      </c>
      <c r="O15" s="36" t="s">
        <v>63</v>
      </c>
      <c r="P15" s="36" t="s">
        <v>63</v>
      </c>
      <c r="Q15" s="36" t="s">
        <v>63</v>
      </c>
      <c r="R15" s="37" t="s">
        <v>81</v>
      </c>
      <c r="S15" s="10">
        <v>0.54</v>
      </c>
      <c r="T15" s="37" t="s">
        <v>67</v>
      </c>
      <c r="U15" s="14">
        <v>45930</v>
      </c>
      <c r="V15" s="14">
        <v>45930</v>
      </c>
      <c r="W15" s="35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</row>
    <row r="16" spans="1:87" s="6" customFormat="1" ht="12.75" customHeight="1" x14ac:dyDescent="0.2">
      <c r="A16" s="7" t="s">
        <v>71</v>
      </c>
      <c r="B16" s="8" t="s">
        <v>61</v>
      </c>
      <c r="C16" s="8" t="s">
        <v>50</v>
      </c>
      <c r="D16" s="15">
        <v>845000</v>
      </c>
      <c r="E16" s="15">
        <v>580000</v>
      </c>
      <c r="F16" s="30">
        <v>33.666699999999999</v>
      </c>
      <c r="G16" s="30">
        <v>12</v>
      </c>
      <c r="H16" s="30">
        <v>8.2222000000000008</v>
      </c>
      <c r="I16" s="30">
        <v>21.333300000000001</v>
      </c>
      <c r="J16" s="30">
        <v>4</v>
      </c>
      <c r="K16" s="30">
        <v>4.1111000000000004</v>
      </c>
      <c r="L16" s="30">
        <f>SUM(F16:K16)</f>
        <v>83.333300000000008</v>
      </c>
      <c r="M16" s="31">
        <v>580000</v>
      </c>
      <c r="N16" s="9" t="s">
        <v>66</v>
      </c>
      <c r="O16" s="36" t="s">
        <v>63</v>
      </c>
      <c r="P16" s="36" t="s">
        <v>63</v>
      </c>
      <c r="Q16" s="36" t="s">
        <v>64</v>
      </c>
      <c r="R16" s="36" t="s">
        <v>64</v>
      </c>
      <c r="S16" s="10">
        <v>0.69</v>
      </c>
      <c r="T16" s="37" t="s">
        <v>68</v>
      </c>
      <c r="U16" s="14">
        <v>45688</v>
      </c>
      <c r="V16" s="14">
        <v>45688</v>
      </c>
      <c r="W16" s="35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</row>
    <row r="17" spans="1:87" s="6" customFormat="1" ht="12.75" customHeight="1" x14ac:dyDescent="0.2">
      <c r="A17" s="7" t="s">
        <v>72</v>
      </c>
      <c r="B17" s="11" t="s">
        <v>54</v>
      </c>
      <c r="C17" s="11" t="s">
        <v>43</v>
      </c>
      <c r="D17" s="16">
        <v>870000</v>
      </c>
      <c r="E17" s="16">
        <v>450000</v>
      </c>
      <c r="F17" s="30">
        <v>34.444400000000002</v>
      </c>
      <c r="G17" s="30">
        <v>11.8889</v>
      </c>
      <c r="H17" s="30">
        <v>7.7778</v>
      </c>
      <c r="I17" s="30">
        <v>21.8889</v>
      </c>
      <c r="J17" s="30">
        <v>3</v>
      </c>
      <c r="K17" s="30">
        <v>4</v>
      </c>
      <c r="L17" s="30">
        <f>SUM(F17:K17)</f>
        <v>83</v>
      </c>
      <c r="M17" s="31">
        <v>400000</v>
      </c>
      <c r="N17" s="9" t="s">
        <v>66</v>
      </c>
      <c r="O17" s="36" t="s">
        <v>63</v>
      </c>
      <c r="P17" s="36" t="s">
        <v>63</v>
      </c>
      <c r="Q17" s="39" t="s">
        <v>64</v>
      </c>
      <c r="R17" s="39" t="s">
        <v>64</v>
      </c>
      <c r="S17" s="10">
        <v>0.69</v>
      </c>
      <c r="T17" s="37" t="s">
        <v>69</v>
      </c>
      <c r="U17" s="14">
        <v>45412</v>
      </c>
      <c r="V17" s="14">
        <v>45412</v>
      </c>
      <c r="W17" s="35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</row>
    <row r="18" spans="1:87" s="6" customFormat="1" ht="12.75" customHeight="1" x14ac:dyDescent="0.2">
      <c r="A18" s="7" t="s">
        <v>73</v>
      </c>
      <c r="B18" s="8" t="s">
        <v>58</v>
      </c>
      <c r="C18" s="8" t="s">
        <v>47</v>
      </c>
      <c r="D18" s="15">
        <v>1888440</v>
      </c>
      <c r="E18" s="15">
        <v>550000</v>
      </c>
      <c r="F18" s="30">
        <v>31.777799999999999</v>
      </c>
      <c r="G18" s="30">
        <v>10.333299999999999</v>
      </c>
      <c r="H18" s="30">
        <v>8.4443999999999999</v>
      </c>
      <c r="I18" s="30">
        <v>22</v>
      </c>
      <c r="J18" s="30">
        <v>4</v>
      </c>
      <c r="K18" s="30">
        <v>4</v>
      </c>
      <c r="L18" s="30">
        <f>SUM(F18:K18)</f>
        <v>80.555499999999995</v>
      </c>
      <c r="M18" s="32">
        <v>320000</v>
      </c>
      <c r="N18" s="9" t="s">
        <v>66</v>
      </c>
      <c r="O18" s="36" t="s">
        <v>63</v>
      </c>
      <c r="P18" s="36" t="s">
        <v>63</v>
      </c>
      <c r="Q18" s="36" t="s">
        <v>64</v>
      </c>
      <c r="R18" s="36" t="s">
        <v>64</v>
      </c>
      <c r="S18" s="10">
        <v>0.68</v>
      </c>
      <c r="T18" s="37" t="s">
        <v>69</v>
      </c>
      <c r="U18" s="14">
        <v>45412</v>
      </c>
      <c r="V18" s="14">
        <v>45412</v>
      </c>
      <c r="W18" s="35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</row>
    <row r="19" spans="1:87" s="6" customFormat="1" ht="12.75" customHeight="1" x14ac:dyDescent="0.2">
      <c r="A19" s="7" t="s">
        <v>74</v>
      </c>
      <c r="B19" s="11" t="s">
        <v>62</v>
      </c>
      <c r="C19" s="11" t="s">
        <v>51</v>
      </c>
      <c r="D19" s="16">
        <v>3285000</v>
      </c>
      <c r="E19" s="16">
        <v>600000</v>
      </c>
      <c r="F19" s="30">
        <v>30.555599999999998</v>
      </c>
      <c r="G19" s="30">
        <v>12.1111</v>
      </c>
      <c r="H19" s="30">
        <v>9</v>
      </c>
      <c r="I19" s="30">
        <v>20</v>
      </c>
      <c r="J19" s="30">
        <v>1</v>
      </c>
      <c r="K19" s="30">
        <v>5</v>
      </c>
      <c r="L19" s="30">
        <f>SUM(F19:K19)</f>
        <v>77.666699999999992</v>
      </c>
      <c r="M19" s="31"/>
      <c r="N19" s="9"/>
      <c r="O19" s="36" t="s">
        <v>63</v>
      </c>
      <c r="P19" s="37"/>
      <c r="Q19" s="39" t="s">
        <v>64</v>
      </c>
      <c r="R19" s="37"/>
      <c r="S19" s="10">
        <v>0.47</v>
      </c>
      <c r="T19" s="37"/>
      <c r="U19" s="14">
        <v>45444</v>
      </c>
      <c r="V19" s="38"/>
      <c r="W19" s="35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</row>
    <row r="20" spans="1:87" s="6" customFormat="1" x14ac:dyDescent="0.2">
      <c r="A20" s="7" t="s">
        <v>75</v>
      </c>
      <c r="B20" s="11" t="s">
        <v>56</v>
      </c>
      <c r="C20" s="11" t="s">
        <v>45</v>
      </c>
      <c r="D20" s="16">
        <v>1677500</v>
      </c>
      <c r="E20" s="16">
        <v>650000</v>
      </c>
      <c r="F20" s="30">
        <v>28.1111</v>
      </c>
      <c r="G20" s="30">
        <v>11</v>
      </c>
      <c r="H20" s="30">
        <v>7.2222</v>
      </c>
      <c r="I20" s="30">
        <v>21.333300000000001</v>
      </c>
      <c r="J20" s="30">
        <v>0</v>
      </c>
      <c r="K20" s="30">
        <v>3.1111</v>
      </c>
      <c r="L20" s="30">
        <f>SUM(F20:K20)</f>
        <v>70.777699999999996</v>
      </c>
      <c r="M20" s="31"/>
      <c r="N20" s="9"/>
      <c r="O20" s="36" t="s">
        <v>63</v>
      </c>
      <c r="P20" s="37"/>
      <c r="Q20" s="39" t="s">
        <v>64</v>
      </c>
      <c r="R20" s="37"/>
      <c r="S20" s="10">
        <v>0.88</v>
      </c>
      <c r="T20" s="37"/>
      <c r="U20" s="14">
        <v>45626</v>
      </c>
      <c r="V20" s="38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</row>
    <row r="21" spans="1:87" s="6" customFormat="1" ht="12.75" customHeight="1" x14ac:dyDescent="0.2">
      <c r="A21" s="7" t="s">
        <v>76</v>
      </c>
      <c r="B21" s="8" t="s">
        <v>57</v>
      </c>
      <c r="C21" s="8" t="s">
        <v>46</v>
      </c>
      <c r="D21" s="15">
        <v>993240</v>
      </c>
      <c r="E21" s="15">
        <v>500000</v>
      </c>
      <c r="F21" s="30">
        <v>23.777799999999999</v>
      </c>
      <c r="G21" s="30">
        <v>9.2222000000000008</v>
      </c>
      <c r="H21" s="30">
        <v>7</v>
      </c>
      <c r="I21" s="30">
        <v>19.8889</v>
      </c>
      <c r="J21" s="30">
        <v>4</v>
      </c>
      <c r="K21" s="30">
        <v>3</v>
      </c>
      <c r="L21" s="30">
        <f>SUM(F21:K21)</f>
        <v>66.888900000000007</v>
      </c>
      <c r="M21" s="31"/>
      <c r="N21" s="9"/>
      <c r="O21" s="36" t="s">
        <v>63</v>
      </c>
      <c r="P21" s="37"/>
      <c r="Q21" s="39" t="s">
        <v>64</v>
      </c>
      <c r="R21" s="37"/>
      <c r="S21" s="10">
        <v>0.87</v>
      </c>
      <c r="T21" s="37"/>
      <c r="U21" s="14">
        <v>46022</v>
      </c>
      <c r="V21" s="38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</row>
    <row r="22" spans="1:87" s="6" customFormat="1" ht="12.75" customHeight="1" x14ac:dyDescent="0.2">
      <c r="A22" s="7" t="s">
        <v>77</v>
      </c>
      <c r="B22" s="8" t="s">
        <v>52</v>
      </c>
      <c r="C22" s="8" t="s">
        <v>41</v>
      </c>
      <c r="D22" s="15">
        <v>1308500</v>
      </c>
      <c r="E22" s="15">
        <v>1000000</v>
      </c>
      <c r="F22" s="30">
        <v>20.666699999999999</v>
      </c>
      <c r="G22" s="30">
        <v>11.4444</v>
      </c>
      <c r="H22" s="30">
        <v>7.8888999999999996</v>
      </c>
      <c r="I22" s="30">
        <v>19.8889</v>
      </c>
      <c r="J22" s="30">
        <v>4</v>
      </c>
      <c r="K22" s="30">
        <v>2.5556000000000001</v>
      </c>
      <c r="L22" s="30">
        <f>SUM(F22:K22)</f>
        <v>66.444500000000005</v>
      </c>
      <c r="M22" s="31"/>
      <c r="N22" s="9"/>
      <c r="O22" s="36" t="s">
        <v>63</v>
      </c>
      <c r="P22" s="37"/>
      <c r="Q22" s="36" t="s">
        <v>64</v>
      </c>
      <c r="R22" s="37"/>
      <c r="S22" s="10">
        <v>0.76</v>
      </c>
      <c r="T22" s="37"/>
      <c r="U22" s="14">
        <v>45838</v>
      </c>
      <c r="V22" s="38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</row>
    <row r="23" spans="1:87" s="6" customFormat="1" ht="13.5" customHeight="1" x14ac:dyDescent="0.2">
      <c r="A23" s="7" t="s">
        <v>78</v>
      </c>
      <c r="B23" s="8" t="s">
        <v>53</v>
      </c>
      <c r="C23" s="8" t="s">
        <v>42</v>
      </c>
      <c r="D23" s="15">
        <v>1212000</v>
      </c>
      <c r="E23" s="15">
        <v>615000</v>
      </c>
      <c r="F23" s="30">
        <v>22.8889</v>
      </c>
      <c r="G23" s="30">
        <v>11.5556</v>
      </c>
      <c r="H23" s="30">
        <v>7.7778</v>
      </c>
      <c r="I23" s="30">
        <v>17.8889</v>
      </c>
      <c r="J23" s="30">
        <v>2</v>
      </c>
      <c r="K23" s="30">
        <v>4</v>
      </c>
      <c r="L23" s="30">
        <f>SUM(F23:K23)</f>
        <v>66.111199999999997</v>
      </c>
      <c r="M23" s="31"/>
      <c r="N23" s="9"/>
      <c r="O23" s="36" t="s">
        <v>63</v>
      </c>
      <c r="P23" s="37"/>
      <c r="Q23" s="39" t="s">
        <v>64</v>
      </c>
      <c r="R23" s="37"/>
      <c r="S23" s="10">
        <v>0.51</v>
      </c>
      <c r="T23" s="37"/>
      <c r="U23" s="14">
        <v>46022</v>
      </c>
      <c r="V23" s="38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</row>
    <row r="24" spans="1:87" s="6" customFormat="1" ht="12.75" customHeight="1" x14ac:dyDescent="0.2">
      <c r="A24" s="7" t="s">
        <v>79</v>
      </c>
      <c r="B24" s="8" t="s">
        <v>59</v>
      </c>
      <c r="C24" s="8" t="s">
        <v>48</v>
      </c>
      <c r="D24" s="15">
        <v>946500</v>
      </c>
      <c r="E24" s="15">
        <v>600000</v>
      </c>
      <c r="F24" s="30">
        <v>18.555599999999998</v>
      </c>
      <c r="G24" s="30">
        <v>7.8888999999999996</v>
      </c>
      <c r="H24" s="30">
        <v>5.1111000000000004</v>
      </c>
      <c r="I24" s="30">
        <v>15.222200000000001</v>
      </c>
      <c r="J24" s="30">
        <v>1</v>
      </c>
      <c r="K24" s="30">
        <v>2.5556000000000001</v>
      </c>
      <c r="L24" s="30">
        <f>SUM(F24:K24)</f>
        <v>50.333399999999997</v>
      </c>
      <c r="M24" s="31"/>
      <c r="N24" s="9"/>
      <c r="O24" s="36" t="s">
        <v>63</v>
      </c>
      <c r="P24" s="37"/>
      <c r="Q24" s="39" t="s">
        <v>64</v>
      </c>
      <c r="R24" s="37"/>
      <c r="S24" s="10">
        <v>0.63</v>
      </c>
      <c r="T24" s="37"/>
      <c r="U24" s="14">
        <v>45657</v>
      </c>
      <c r="V24" s="38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</row>
    <row r="25" spans="1:87" s="6" customFormat="1" ht="12.75" customHeight="1" x14ac:dyDescent="0.2">
      <c r="A25" s="7" t="s">
        <v>80</v>
      </c>
      <c r="B25" s="8" t="s">
        <v>60</v>
      </c>
      <c r="C25" s="8" t="s">
        <v>49</v>
      </c>
      <c r="D25" s="15">
        <v>1420400</v>
      </c>
      <c r="E25" s="15">
        <v>600000</v>
      </c>
      <c r="F25" s="30">
        <v>17.444400000000002</v>
      </c>
      <c r="G25" s="30">
        <v>6.6666999999999996</v>
      </c>
      <c r="H25" s="30">
        <v>5.1111000000000004</v>
      </c>
      <c r="I25" s="30">
        <v>10.8889</v>
      </c>
      <c r="J25" s="30">
        <v>0</v>
      </c>
      <c r="K25" s="30">
        <v>2.1111</v>
      </c>
      <c r="L25" s="30">
        <f>SUM(F25:K25)</f>
        <v>42.222200000000001</v>
      </c>
      <c r="M25" s="31"/>
      <c r="N25" s="9"/>
      <c r="O25" s="36" t="s">
        <v>63</v>
      </c>
      <c r="P25" s="37"/>
      <c r="Q25" s="39" t="s">
        <v>63</v>
      </c>
      <c r="R25" s="37"/>
      <c r="S25" s="10">
        <v>0.71</v>
      </c>
      <c r="T25" s="37"/>
      <c r="U25" s="14">
        <v>45580</v>
      </c>
      <c r="V25" s="38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</row>
    <row r="26" spans="1:87" x14ac:dyDescent="0.25">
      <c r="D26" s="17">
        <f>SUM(D15:D25)</f>
        <v>15915280</v>
      </c>
      <c r="E26" s="17">
        <f>SUM(E15:E25)</f>
        <v>6945000</v>
      </c>
      <c r="M26" s="12">
        <f>SUM(M15:M25)</f>
        <v>2000000</v>
      </c>
    </row>
    <row r="27" spans="1:87" x14ac:dyDescent="0.25">
      <c r="E27" s="12"/>
      <c r="L27" s="2" t="s">
        <v>16</v>
      </c>
      <c r="M27" s="12">
        <f>2000000-M26</f>
        <v>0</v>
      </c>
    </row>
  </sheetData>
  <sortState xmlns:xlrd2="http://schemas.microsoft.com/office/spreadsheetml/2017/richdata2" ref="A15:W25">
    <sortCondition descending="1" ref="W15:W25"/>
  </sortState>
  <mergeCells count="23">
    <mergeCell ref="D8:K8"/>
    <mergeCell ref="T12:T13"/>
    <mergeCell ref="U12:U13"/>
    <mergeCell ref="V12:V13"/>
    <mergeCell ref="N12:N13"/>
    <mergeCell ref="O12:O13"/>
    <mergeCell ref="P12:P13"/>
    <mergeCell ref="Q12:Q13"/>
    <mergeCell ref="R12:R13"/>
    <mergeCell ref="F12:F13"/>
    <mergeCell ref="H12:H13"/>
    <mergeCell ref="G12:G13"/>
    <mergeCell ref="S12:S13"/>
    <mergeCell ref="I12:I13"/>
    <mergeCell ref="J12:J13"/>
    <mergeCell ref="K12:K13"/>
    <mergeCell ref="L12:L13"/>
    <mergeCell ref="M12:M13"/>
    <mergeCell ref="A12:A14"/>
    <mergeCell ref="B12:B14"/>
    <mergeCell ref="C12:C14"/>
    <mergeCell ref="D12:D14"/>
    <mergeCell ref="E12:E14"/>
  </mergeCells>
  <dataValidations count="5">
    <dataValidation type="decimal" operator="lessThanOrEqual" allowBlank="1" showInputMessage="1" showErrorMessage="1" error="max. 40" sqref="F15:F25" xr:uid="{00000000-0002-0000-0000-000000000000}">
      <formula1>40</formula1>
    </dataValidation>
    <dataValidation type="decimal" operator="lessThanOrEqual" allowBlank="1" showInputMessage="1" showErrorMessage="1" error="max. 5" sqref="J15:K25" xr:uid="{00000000-0002-0000-0000-000003000000}">
      <formula1>5</formula1>
    </dataValidation>
    <dataValidation type="decimal" operator="lessThanOrEqual" allowBlank="1" showInputMessage="1" showErrorMessage="1" error="max. 15" sqref="G15:G25" xr:uid="{00000000-0002-0000-0000-000001000000}">
      <formula1>15</formula1>
    </dataValidation>
    <dataValidation type="decimal" operator="lessThanOrEqual" allowBlank="1" showInputMessage="1" showErrorMessage="1" error="max. 10" sqref="H15:H25" xr:uid="{00000000-0002-0000-0000-000002000000}">
      <formula1>10</formula1>
    </dataValidation>
    <dataValidation type="decimal" operator="lessThanOrEqual" allowBlank="1" showInputMessage="1" showErrorMessage="1" error="max. 25" sqref="I15:I25" xr:uid="{8A1CDD88-C416-4BBA-ABE4-4F0F4DC097AB}">
      <formula1>25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8C3DE-E2CE-4649-9217-42A24355BF8A}">
  <dimension ref="A1:BW27"/>
  <sheetViews>
    <sheetView workbookViewId="0"/>
  </sheetViews>
  <sheetFormatPr defaultColWidth="9.140625" defaultRowHeight="12.75" x14ac:dyDescent="0.25"/>
  <cols>
    <col min="1" max="1" width="11.7109375" style="26" customWidth="1"/>
    <col min="2" max="2" width="30" style="26" bestFit="1" customWidth="1"/>
    <col min="3" max="3" width="43.7109375" style="26" customWidth="1"/>
    <col min="4" max="4" width="15.42578125" style="26" customWidth="1"/>
    <col min="5" max="5" width="15" style="26" customWidth="1"/>
    <col min="6" max="6" width="9.7109375" style="26" customWidth="1"/>
    <col min="7" max="12" width="9.28515625" style="26" customWidth="1"/>
    <col min="13" max="16384" width="9.140625" style="26"/>
  </cols>
  <sheetData>
    <row r="1" spans="1:75" ht="38.25" customHeight="1" x14ac:dyDescent="0.25">
      <c r="A1" s="25" t="s">
        <v>36</v>
      </c>
    </row>
    <row r="2" spans="1:75" x14ac:dyDescent="0.25">
      <c r="A2" s="27" t="s">
        <v>39</v>
      </c>
      <c r="D2" s="27" t="s">
        <v>21</v>
      </c>
    </row>
    <row r="3" spans="1:75" x14ac:dyDescent="0.25">
      <c r="A3" s="27" t="s">
        <v>25</v>
      </c>
      <c r="D3" s="26" t="s">
        <v>24</v>
      </c>
    </row>
    <row r="4" spans="1:75" x14ac:dyDescent="0.25">
      <c r="A4" s="27" t="s">
        <v>40</v>
      </c>
      <c r="D4" s="26" t="s">
        <v>30</v>
      </c>
    </row>
    <row r="5" spans="1:75" x14ac:dyDescent="0.25">
      <c r="A5" s="27" t="s">
        <v>29</v>
      </c>
      <c r="D5" s="26" t="s">
        <v>27</v>
      </c>
    </row>
    <row r="6" spans="1:75" x14ac:dyDescent="0.25">
      <c r="A6" s="13" t="s">
        <v>26</v>
      </c>
    </row>
    <row r="7" spans="1:75" x14ac:dyDescent="0.25">
      <c r="A7" s="27" t="s">
        <v>20</v>
      </c>
      <c r="D7" s="27" t="s">
        <v>22</v>
      </c>
    </row>
    <row r="8" spans="1:75" ht="26.25" customHeight="1" x14ac:dyDescent="0.25">
      <c r="D8" s="24" t="s">
        <v>28</v>
      </c>
      <c r="E8" s="24"/>
      <c r="F8" s="24"/>
      <c r="G8" s="24"/>
      <c r="H8" s="24"/>
      <c r="I8" s="24"/>
      <c r="J8" s="24"/>
      <c r="K8" s="24"/>
    </row>
    <row r="9" spans="1:75" x14ac:dyDescent="0.25">
      <c r="D9" s="34"/>
      <c r="E9" s="34"/>
    </row>
    <row r="10" spans="1:75" ht="12.4" customHeight="1" x14ac:dyDescent="0.25">
      <c r="A10" s="27"/>
      <c r="D10" s="26" t="s">
        <v>65</v>
      </c>
    </row>
    <row r="11" spans="1:75" ht="12.4" customHeight="1" x14ac:dyDescent="0.25">
      <c r="A11" s="27"/>
    </row>
    <row r="12" spans="1:75" ht="26.65" customHeight="1" x14ac:dyDescent="0.25">
      <c r="A12" s="18" t="s">
        <v>0</v>
      </c>
      <c r="B12" s="18" t="s">
        <v>1</v>
      </c>
      <c r="C12" s="18" t="s">
        <v>15</v>
      </c>
      <c r="D12" s="18" t="s">
        <v>10</v>
      </c>
      <c r="E12" s="21" t="s">
        <v>2</v>
      </c>
      <c r="F12" s="18" t="s">
        <v>12</v>
      </c>
      <c r="G12" s="18" t="s">
        <v>35</v>
      </c>
      <c r="H12" s="18" t="s">
        <v>11</v>
      </c>
      <c r="I12" s="18" t="s">
        <v>31</v>
      </c>
      <c r="J12" s="18" t="s">
        <v>33</v>
      </c>
      <c r="K12" s="18" t="s">
        <v>34</v>
      </c>
      <c r="L12" s="18" t="s">
        <v>37</v>
      </c>
    </row>
    <row r="13" spans="1:75" ht="59.65" customHeight="1" x14ac:dyDescent="0.25">
      <c r="A13" s="20"/>
      <c r="B13" s="20"/>
      <c r="C13" s="20"/>
      <c r="D13" s="20"/>
      <c r="E13" s="22"/>
      <c r="F13" s="19"/>
      <c r="G13" s="19"/>
      <c r="H13" s="19"/>
      <c r="I13" s="19"/>
      <c r="J13" s="19"/>
      <c r="K13" s="19"/>
      <c r="L13" s="19"/>
    </row>
    <row r="14" spans="1:75" ht="28.9" customHeight="1" x14ac:dyDescent="0.25">
      <c r="A14" s="19"/>
      <c r="B14" s="19"/>
      <c r="C14" s="19"/>
      <c r="D14" s="19"/>
      <c r="E14" s="23"/>
      <c r="F14" s="28" t="s">
        <v>23</v>
      </c>
      <c r="G14" s="28" t="s">
        <v>17</v>
      </c>
      <c r="H14" s="28" t="s">
        <v>19</v>
      </c>
      <c r="I14" s="28" t="s">
        <v>32</v>
      </c>
      <c r="J14" s="28" t="s">
        <v>18</v>
      </c>
      <c r="K14" s="28" t="s">
        <v>18</v>
      </c>
      <c r="L14" s="28"/>
    </row>
    <row r="15" spans="1:75" s="29" customFormat="1" ht="12.75" customHeight="1" x14ac:dyDescent="0.2">
      <c r="A15" s="7" t="s">
        <v>77</v>
      </c>
      <c r="B15" s="8" t="s">
        <v>52</v>
      </c>
      <c r="C15" s="8" t="s">
        <v>41</v>
      </c>
      <c r="D15" s="15">
        <v>1308500</v>
      </c>
      <c r="E15" s="15">
        <v>1000000</v>
      </c>
      <c r="F15" s="30">
        <v>22</v>
      </c>
      <c r="G15" s="30">
        <v>12</v>
      </c>
      <c r="H15" s="30">
        <v>8</v>
      </c>
      <c r="I15" s="30">
        <v>20</v>
      </c>
      <c r="J15" s="30">
        <v>4</v>
      </c>
      <c r="K15" s="30">
        <v>3</v>
      </c>
      <c r="L15" s="30">
        <f>SUM(F15:K15)</f>
        <v>69</v>
      </c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</row>
    <row r="16" spans="1:75" s="29" customFormat="1" ht="12.75" customHeight="1" x14ac:dyDescent="0.2">
      <c r="A16" s="7" t="s">
        <v>78</v>
      </c>
      <c r="B16" s="8" t="s">
        <v>53</v>
      </c>
      <c r="C16" s="8" t="s">
        <v>42</v>
      </c>
      <c r="D16" s="15">
        <v>1212000</v>
      </c>
      <c r="E16" s="15">
        <v>615000</v>
      </c>
      <c r="F16" s="30">
        <v>25</v>
      </c>
      <c r="G16" s="30">
        <v>11</v>
      </c>
      <c r="H16" s="30">
        <v>8</v>
      </c>
      <c r="I16" s="30">
        <v>18</v>
      </c>
      <c r="J16" s="30">
        <v>2</v>
      </c>
      <c r="K16" s="30">
        <v>4</v>
      </c>
      <c r="L16" s="30">
        <f t="shared" ref="L16:L25" si="0">SUM(F16:K16)</f>
        <v>68</v>
      </c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</row>
    <row r="17" spans="1:75" s="29" customFormat="1" ht="12.75" customHeight="1" x14ac:dyDescent="0.2">
      <c r="A17" s="7" t="s">
        <v>72</v>
      </c>
      <c r="B17" s="11" t="s">
        <v>54</v>
      </c>
      <c r="C17" s="11" t="s">
        <v>43</v>
      </c>
      <c r="D17" s="16">
        <v>870000</v>
      </c>
      <c r="E17" s="16">
        <v>450000</v>
      </c>
      <c r="F17" s="30">
        <v>33</v>
      </c>
      <c r="G17" s="30">
        <v>12</v>
      </c>
      <c r="H17" s="30">
        <v>9</v>
      </c>
      <c r="I17" s="30">
        <v>22</v>
      </c>
      <c r="J17" s="30">
        <v>3</v>
      </c>
      <c r="K17" s="30">
        <v>4</v>
      </c>
      <c r="L17" s="30">
        <f t="shared" si="0"/>
        <v>83</v>
      </c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</row>
    <row r="18" spans="1:75" s="29" customFormat="1" ht="12.75" customHeight="1" x14ac:dyDescent="0.2">
      <c r="A18" s="7" t="s">
        <v>70</v>
      </c>
      <c r="B18" s="8" t="s">
        <v>55</v>
      </c>
      <c r="C18" s="8" t="s">
        <v>44</v>
      </c>
      <c r="D18" s="15">
        <v>1468700</v>
      </c>
      <c r="E18" s="15">
        <v>800000</v>
      </c>
      <c r="F18" s="30">
        <v>39</v>
      </c>
      <c r="G18" s="30">
        <v>15</v>
      </c>
      <c r="H18" s="30">
        <v>9</v>
      </c>
      <c r="I18" s="30">
        <v>22</v>
      </c>
      <c r="J18" s="30">
        <v>0</v>
      </c>
      <c r="K18" s="30">
        <v>5</v>
      </c>
      <c r="L18" s="30">
        <f t="shared" si="0"/>
        <v>90</v>
      </c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</row>
    <row r="19" spans="1:75" s="29" customFormat="1" ht="12.75" customHeight="1" x14ac:dyDescent="0.2">
      <c r="A19" s="7" t="s">
        <v>75</v>
      </c>
      <c r="B19" s="11" t="s">
        <v>56</v>
      </c>
      <c r="C19" s="11" t="s">
        <v>45</v>
      </c>
      <c r="D19" s="16">
        <v>1677500</v>
      </c>
      <c r="E19" s="16">
        <v>650000</v>
      </c>
      <c r="F19" s="30">
        <v>28</v>
      </c>
      <c r="G19" s="30">
        <v>12</v>
      </c>
      <c r="H19" s="30">
        <v>9</v>
      </c>
      <c r="I19" s="30">
        <v>19</v>
      </c>
      <c r="J19" s="30">
        <v>0</v>
      </c>
      <c r="K19" s="30">
        <v>3</v>
      </c>
      <c r="L19" s="30">
        <f t="shared" si="0"/>
        <v>71</v>
      </c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</row>
    <row r="20" spans="1:75" s="29" customFormat="1" x14ac:dyDescent="0.2">
      <c r="A20" s="7" t="s">
        <v>76</v>
      </c>
      <c r="B20" s="8" t="s">
        <v>57</v>
      </c>
      <c r="C20" s="8" t="s">
        <v>46</v>
      </c>
      <c r="D20" s="15">
        <v>993240</v>
      </c>
      <c r="E20" s="15">
        <v>500000</v>
      </c>
      <c r="F20" s="30">
        <v>24</v>
      </c>
      <c r="G20" s="30">
        <v>9</v>
      </c>
      <c r="H20" s="30">
        <v>9</v>
      </c>
      <c r="I20" s="30">
        <v>20</v>
      </c>
      <c r="J20" s="30">
        <v>4</v>
      </c>
      <c r="K20" s="30">
        <v>3</v>
      </c>
      <c r="L20" s="30">
        <f t="shared" si="0"/>
        <v>69</v>
      </c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</row>
    <row r="21" spans="1:75" s="29" customFormat="1" ht="12.75" customHeight="1" x14ac:dyDescent="0.2">
      <c r="A21" s="7" t="s">
        <v>73</v>
      </c>
      <c r="B21" s="8" t="s">
        <v>58</v>
      </c>
      <c r="C21" s="8" t="s">
        <v>47</v>
      </c>
      <c r="D21" s="15">
        <v>1888440</v>
      </c>
      <c r="E21" s="15">
        <v>550000</v>
      </c>
      <c r="F21" s="30">
        <v>30</v>
      </c>
      <c r="G21" s="30">
        <v>11</v>
      </c>
      <c r="H21" s="30">
        <v>9</v>
      </c>
      <c r="I21" s="30">
        <v>22</v>
      </c>
      <c r="J21" s="30">
        <v>4</v>
      </c>
      <c r="K21" s="30">
        <v>4</v>
      </c>
      <c r="L21" s="30">
        <f t="shared" si="0"/>
        <v>80</v>
      </c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</row>
    <row r="22" spans="1:75" s="29" customFormat="1" ht="12.75" customHeight="1" x14ac:dyDescent="0.2">
      <c r="A22" s="7" t="s">
        <v>79</v>
      </c>
      <c r="B22" s="8" t="s">
        <v>59</v>
      </c>
      <c r="C22" s="8" t="s">
        <v>48</v>
      </c>
      <c r="D22" s="15">
        <v>946500</v>
      </c>
      <c r="E22" s="15">
        <v>600000</v>
      </c>
      <c r="F22" s="30">
        <v>20</v>
      </c>
      <c r="G22" s="30">
        <v>6</v>
      </c>
      <c r="H22" s="30">
        <v>5</v>
      </c>
      <c r="I22" s="30">
        <v>14</v>
      </c>
      <c r="J22" s="30">
        <v>1</v>
      </c>
      <c r="K22" s="30">
        <v>2</v>
      </c>
      <c r="L22" s="30">
        <f t="shared" si="0"/>
        <v>48</v>
      </c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</row>
    <row r="23" spans="1:75" s="29" customFormat="1" ht="13.5" customHeight="1" x14ac:dyDescent="0.2">
      <c r="A23" s="7" t="s">
        <v>80</v>
      </c>
      <c r="B23" s="8" t="s">
        <v>60</v>
      </c>
      <c r="C23" s="8" t="s">
        <v>49</v>
      </c>
      <c r="D23" s="15">
        <v>1420400</v>
      </c>
      <c r="E23" s="15">
        <v>600000</v>
      </c>
      <c r="F23" s="30">
        <v>18</v>
      </c>
      <c r="G23" s="30">
        <v>6</v>
      </c>
      <c r="H23" s="30">
        <v>5</v>
      </c>
      <c r="I23" s="30">
        <v>10</v>
      </c>
      <c r="J23" s="30">
        <v>0</v>
      </c>
      <c r="K23" s="30">
        <v>2</v>
      </c>
      <c r="L23" s="30">
        <f t="shared" si="0"/>
        <v>41</v>
      </c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</row>
    <row r="24" spans="1:75" s="29" customFormat="1" ht="12.75" customHeight="1" x14ac:dyDescent="0.2">
      <c r="A24" s="7" t="s">
        <v>71</v>
      </c>
      <c r="B24" s="8" t="s">
        <v>61</v>
      </c>
      <c r="C24" s="8" t="s">
        <v>50</v>
      </c>
      <c r="D24" s="15">
        <v>845000</v>
      </c>
      <c r="E24" s="15">
        <v>580000</v>
      </c>
      <c r="F24" s="30">
        <v>30</v>
      </c>
      <c r="G24" s="30">
        <v>12</v>
      </c>
      <c r="H24" s="30">
        <v>10</v>
      </c>
      <c r="I24" s="30">
        <v>20</v>
      </c>
      <c r="J24" s="30">
        <v>4</v>
      </c>
      <c r="K24" s="30">
        <v>4</v>
      </c>
      <c r="L24" s="30">
        <f t="shared" si="0"/>
        <v>80</v>
      </c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</row>
    <row r="25" spans="1:75" s="29" customFormat="1" ht="12.75" customHeight="1" x14ac:dyDescent="0.2">
      <c r="A25" s="7" t="s">
        <v>74</v>
      </c>
      <c r="B25" s="11" t="s">
        <v>62</v>
      </c>
      <c r="C25" s="11" t="s">
        <v>51</v>
      </c>
      <c r="D25" s="16">
        <v>3285000</v>
      </c>
      <c r="E25" s="16">
        <v>600000</v>
      </c>
      <c r="F25" s="30">
        <v>26</v>
      </c>
      <c r="G25" s="30">
        <v>14</v>
      </c>
      <c r="H25" s="30">
        <v>10</v>
      </c>
      <c r="I25" s="30">
        <v>23</v>
      </c>
      <c r="J25" s="30">
        <v>1</v>
      </c>
      <c r="K25" s="30">
        <v>5</v>
      </c>
      <c r="L25" s="30">
        <f t="shared" si="0"/>
        <v>79</v>
      </c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</row>
    <row r="26" spans="1:75" x14ac:dyDescent="0.25">
      <c r="D26" s="17">
        <f>SUM(D15:D25)</f>
        <v>15915280</v>
      </c>
      <c r="E26" s="17">
        <f>SUM(E15:E25)</f>
        <v>6945000</v>
      </c>
    </row>
    <row r="27" spans="1:75" x14ac:dyDescent="0.25">
      <c r="E27" s="33"/>
    </row>
  </sheetData>
  <mergeCells count="13">
    <mergeCell ref="J12:J13"/>
    <mergeCell ref="K12:K13"/>
    <mergeCell ref="L12:L13"/>
    <mergeCell ref="D8:K8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</mergeCells>
  <dataValidations count="5">
    <dataValidation type="decimal" operator="lessThanOrEqual" allowBlank="1" showInputMessage="1" showErrorMessage="1" error="max. 25" sqref="I15:I25" xr:uid="{3547E489-AC02-430F-9762-9BA571403FDB}">
      <formula1>25</formula1>
    </dataValidation>
    <dataValidation type="decimal" operator="lessThanOrEqual" allowBlank="1" showInputMessage="1" showErrorMessage="1" error="max. 10" sqref="H15:H25" xr:uid="{2ABC9042-DD2A-4820-9217-0A42E8043023}">
      <formula1>10</formula1>
    </dataValidation>
    <dataValidation type="decimal" operator="lessThanOrEqual" allowBlank="1" showInputMessage="1" showErrorMessage="1" error="max. 15" sqref="G15:G25" xr:uid="{2E5A5A85-666A-4E77-870F-B2DB5042A1DD}">
      <formula1>15</formula1>
    </dataValidation>
    <dataValidation type="decimal" operator="lessThanOrEqual" allowBlank="1" showInputMessage="1" showErrorMessage="1" error="max. 5" sqref="J15:K25" xr:uid="{E74DBDE2-2FA7-4555-9818-DDC50E78507A}">
      <formula1>5</formula1>
    </dataValidation>
    <dataValidation type="decimal" operator="lessThanOrEqual" allowBlank="1" showInputMessage="1" showErrorMessage="1" error="max. 40" sqref="F15:F25" xr:uid="{BD268AF6-84DD-44A1-8AFD-0A1F8358BCA0}">
      <formula1>40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E9907-1D02-4A94-B34D-733672CA8A68}">
  <dimension ref="A1:BW27"/>
  <sheetViews>
    <sheetView workbookViewId="0"/>
  </sheetViews>
  <sheetFormatPr defaultColWidth="9.140625" defaultRowHeight="12.75" x14ac:dyDescent="0.25"/>
  <cols>
    <col min="1" max="1" width="11.7109375" style="26" customWidth="1"/>
    <col min="2" max="2" width="30" style="26" bestFit="1" customWidth="1"/>
    <col min="3" max="3" width="43.7109375" style="26" customWidth="1"/>
    <col min="4" max="4" width="15.42578125" style="26" customWidth="1"/>
    <col min="5" max="5" width="15" style="26" customWidth="1"/>
    <col min="6" max="6" width="9.7109375" style="26" customWidth="1"/>
    <col min="7" max="12" width="9.28515625" style="26" customWidth="1"/>
    <col min="13" max="16384" width="9.140625" style="26"/>
  </cols>
  <sheetData>
    <row r="1" spans="1:75" ht="38.25" customHeight="1" x14ac:dyDescent="0.25">
      <c r="A1" s="25" t="s">
        <v>36</v>
      </c>
    </row>
    <row r="2" spans="1:75" x14ac:dyDescent="0.25">
      <c r="A2" s="27" t="s">
        <v>39</v>
      </c>
      <c r="D2" s="27" t="s">
        <v>21</v>
      </c>
    </row>
    <row r="3" spans="1:75" x14ac:dyDescent="0.25">
      <c r="A3" s="27" t="s">
        <v>25</v>
      </c>
      <c r="D3" s="26" t="s">
        <v>24</v>
      </c>
    </row>
    <row r="4" spans="1:75" x14ac:dyDescent="0.25">
      <c r="A4" s="27" t="s">
        <v>40</v>
      </c>
      <c r="D4" s="26" t="s">
        <v>30</v>
      </c>
    </row>
    <row r="5" spans="1:75" x14ac:dyDescent="0.25">
      <c r="A5" s="27" t="s">
        <v>29</v>
      </c>
      <c r="D5" s="26" t="s">
        <v>27</v>
      </c>
    </row>
    <row r="6" spans="1:75" x14ac:dyDescent="0.25">
      <c r="A6" s="13" t="s">
        <v>26</v>
      </c>
    </row>
    <row r="7" spans="1:75" x14ac:dyDescent="0.25">
      <c r="A7" s="27" t="s">
        <v>20</v>
      </c>
      <c r="D7" s="27" t="s">
        <v>22</v>
      </c>
    </row>
    <row r="8" spans="1:75" ht="26.25" customHeight="1" x14ac:dyDescent="0.25">
      <c r="D8" s="24" t="s">
        <v>28</v>
      </c>
      <c r="E8" s="24"/>
      <c r="F8" s="24"/>
      <c r="G8" s="24"/>
      <c r="H8" s="24"/>
      <c r="I8" s="24"/>
      <c r="J8" s="24"/>
      <c r="K8" s="24"/>
    </row>
    <row r="9" spans="1:75" x14ac:dyDescent="0.25">
      <c r="D9" s="34"/>
      <c r="E9" s="34"/>
    </row>
    <row r="10" spans="1:75" ht="12.4" customHeight="1" x14ac:dyDescent="0.25">
      <c r="A10" s="27"/>
      <c r="D10" s="26" t="s">
        <v>65</v>
      </c>
    </row>
    <row r="11" spans="1:75" ht="12.4" customHeight="1" x14ac:dyDescent="0.25">
      <c r="A11" s="27"/>
    </row>
    <row r="12" spans="1:75" ht="26.65" customHeight="1" x14ac:dyDescent="0.25">
      <c r="A12" s="18" t="s">
        <v>0</v>
      </c>
      <c r="B12" s="18" t="s">
        <v>1</v>
      </c>
      <c r="C12" s="18" t="s">
        <v>15</v>
      </c>
      <c r="D12" s="18" t="s">
        <v>10</v>
      </c>
      <c r="E12" s="21" t="s">
        <v>2</v>
      </c>
      <c r="F12" s="18" t="s">
        <v>12</v>
      </c>
      <c r="G12" s="18" t="s">
        <v>35</v>
      </c>
      <c r="H12" s="18" t="s">
        <v>11</v>
      </c>
      <c r="I12" s="18" t="s">
        <v>31</v>
      </c>
      <c r="J12" s="18" t="s">
        <v>33</v>
      </c>
      <c r="K12" s="18" t="s">
        <v>34</v>
      </c>
      <c r="L12" s="18" t="s">
        <v>37</v>
      </c>
    </row>
    <row r="13" spans="1:75" ht="59.65" customHeight="1" x14ac:dyDescent="0.25">
      <c r="A13" s="20"/>
      <c r="B13" s="20"/>
      <c r="C13" s="20"/>
      <c r="D13" s="20"/>
      <c r="E13" s="22"/>
      <c r="F13" s="19"/>
      <c r="G13" s="19"/>
      <c r="H13" s="19"/>
      <c r="I13" s="19"/>
      <c r="J13" s="19"/>
      <c r="K13" s="19"/>
      <c r="L13" s="19"/>
    </row>
    <row r="14" spans="1:75" ht="28.9" customHeight="1" x14ac:dyDescent="0.25">
      <c r="A14" s="19"/>
      <c r="B14" s="19"/>
      <c r="C14" s="19"/>
      <c r="D14" s="19"/>
      <c r="E14" s="23"/>
      <c r="F14" s="28" t="s">
        <v>23</v>
      </c>
      <c r="G14" s="28" t="s">
        <v>17</v>
      </c>
      <c r="H14" s="28" t="s">
        <v>19</v>
      </c>
      <c r="I14" s="28" t="s">
        <v>32</v>
      </c>
      <c r="J14" s="28" t="s">
        <v>18</v>
      </c>
      <c r="K14" s="28" t="s">
        <v>18</v>
      </c>
      <c r="L14" s="28"/>
    </row>
    <row r="15" spans="1:75" s="29" customFormat="1" ht="12.75" customHeight="1" x14ac:dyDescent="0.2">
      <c r="A15" s="7" t="s">
        <v>77</v>
      </c>
      <c r="B15" s="8" t="s">
        <v>52</v>
      </c>
      <c r="C15" s="8" t="s">
        <v>41</v>
      </c>
      <c r="D15" s="15">
        <v>1308500</v>
      </c>
      <c r="E15" s="15">
        <v>1000000</v>
      </c>
      <c r="F15" s="30">
        <v>22</v>
      </c>
      <c r="G15" s="30">
        <v>12</v>
      </c>
      <c r="H15" s="30">
        <v>8</v>
      </c>
      <c r="I15" s="30">
        <v>20</v>
      </c>
      <c r="J15" s="30">
        <v>4</v>
      </c>
      <c r="K15" s="30">
        <v>3</v>
      </c>
      <c r="L15" s="30">
        <f>SUM(F15:K15)</f>
        <v>69</v>
      </c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</row>
    <row r="16" spans="1:75" s="29" customFormat="1" ht="12.75" customHeight="1" x14ac:dyDescent="0.2">
      <c r="A16" s="7" t="s">
        <v>78</v>
      </c>
      <c r="B16" s="8" t="s">
        <v>53</v>
      </c>
      <c r="C16" s="8" t="s">
        <v>42</v>
      </c>
      <c r="D16" s="15">
        <v>1212000</v>
      </c>
      <c r="E16" s="15">
        <v>615000</v>
      </c>
      <c r="F16" s="30">
        <v>22</v>
      </c>
      <c r="G16" s="30">
        <v>14</v>
      </c>
      <c r="H16" s="30">
        <v>8</v>
      </c>
      <c r="I16" s="30">
        <v>18</v>
      </c>
      <c r="J16" s="30">
        <v>2</v>
      </c>
      <c r="K16" s="30">
        <v>4</v>
      </c>
      <c r="L16" s="30">
        <f t="shared" ref="L16:L25" si="0">SUM(F16:K16)</f>
        <v>68</v>
      </c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</row>
    <row r="17" spans="1:75" s="29" customFormat="1" ht="12.75" customHeight="1" x14ac:dyDescent="0.2">
      <c r="A17" s="7" t="s">
        <v>72</v>
      </c>
      <c r="B17" s="11" t="s">
        <v>54</v>
      </c>
      <c r="C17" s="11" t="s">
        <v>43</v>
      </c>
      <c r="D17" s="16">
        <v>870000</v>
      </c>
      <c r="E17" s="16">
        <v>450000</v>
      </c>
      <c r="F17" s="30">
        <v>35</v>
      </c>
      <c r="G17" s="30">
        <v>12</v>
      </c>
      <c r="H17" s="30">
        <v>7</v>
      </c>
      <c r="I17" s="30">
        <v>22</v>
      </c>
      <c r="J17" s="30">
        <v>3</v>
      </c>
      <c r="K17" s="30">
        <v>4</v>
      </c>
      <c r="L17" s="30">
        <f t="shared" si="0"/>
        <v>83</v>
      </c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</row>
    <row r="18" spans="1:75" s="29" customFormat="1" ht="12.75" customHeight="1" x14ac:dyDescent="0.2">
      <c r="A18" s="7" t="s">
        <v>70</v>
      </c>
      <c r="B18" s="8" t="s">
        <v>55</v>
      </c>
      <c r="C18" s="8" t="s">
        <v>44</v>
      </c>
      <c r="D18" s="15">
        <v>1468700</v>
      </c>
      <c r="E18" s="15">
        <v>800000</v>
      </c>
      <c r="F18" s="30">
        <v>39</v>
      </c>
      <c r="G18" s="30">
        <v>13</v>
      </c>
      <c r="H18" s="30">
        <v>9</v>
      </c>
      <c r="I18" s="30">
        <v>22</v>
      </c>
      <c r="J18" s="30">
        <v>0</v>
      </c>
      <c r="K18" s="30">
        <v>5</v>
      </c>
      <c r="L18" s="30">
        <f t="shared" si="0"/>
        <v>88</v>
      </c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</row>
    <row r="19" spans="1:75" s="29" customFormat="1" ht="12.75" customHeight="1" x14ac:dyDescent="0.2">
      <c r="A19" s="7" t="s">
        <v>75</v>
      </c>
      <c r="B19" s="11" t="s">
        <v>56</v>
      </c>
      <c r="C19" s="11" t="s">
        <v>45</v>
      </c>
      <c r="D19" s="16">
        <v>1677500</v>
      </c>
      <c r="E19" s="16">
        <v>650000</v>
      </c>
      <c r="F19" s="30">
        <v>33</v>
      </c>
      <c r="G19" s="30">
        <v>14</v>
      </c>
      <c r="H19" s="30">
        <v>7</v>
      </c>
      <c r="I19" s="30">
        <v>22</v>
      </c>
      <c r="J19" s="30">
        <v>0</v>
      </c>
      <c r="K19" s="30">
        <v>3</v>
      </c>
      <c r="L19" s="30">
        <f t="shared" si="0"/>
        <v>79</v>
      </c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</row>
    <row r="20" spans="1:75" s="29" customFormat="1" x14ac:dyDescent="0.2">
      <c r="A20" s="7" t="s">
        <v>76</v>
      </c>
      <c r="B20" s="8" t="s">
        <v>57</v>
      </c>
      <c r="C20" s="8" t="s">
        <v>46</v>
      </c>
      <c r="D20" s="15">
        <v>993240</v>
      </c>
      <c r="E20" s="15">
        <v>500000</v>
      </c>
      <c r="F20" s="30">
        <v>18</v>
      </c>
      <c r="G20" s="30">
        <v>11</v>
      </c>
      <c r="H20" s="30">
        <v>6</v>
      </c>
      <c r="I20" s="30">
        <v>20</v>
      </c>
      <c r="J20" s="30">
        <v>4</v>
      </c>
      <c r="K20" s="30">
        <v>3</v>
      </c>
      <c r="L20" s="30">
        <f t="shared" si="0"/>
        <v>62</v>
      </c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</row>
    <row r="21" spans="1:75" s="29" customFormat="1" ht="12.75" customHeight="1" x14ac:dyDescent="0.2">
      <c r="A21" s="7" t="s">
        <v>73</v>
      </c>
      <c r="B21" s="8" t="s">
        <v>58</v>
      </c>
      <c r="C21" s="8" t="s">
        <v>47</v>
      </c>
      <c r="D21" s="15">
        <v>1888440</v>
      </c>
      <c r="E21" s="15">
        <v>550000</v>
      </c>
      <c r="F21" s="30">
        <v>29</v>
      </c>
      <c r="G21" s="30">
        <v>13</v>
      </c>
      <c r="H21" s="30">
        <v>8</v>
      </c>
      <c r="I21" s="30">
        <v>22</v>
      </c>
      <c r="J21" s="30">
        <v>4</v>
      </c>
      <c r="K21" s="30">
        <v>4</v>
      </c>
      <c r="L21" s="30">
        <f t="shared" si="0"/>
        <v>80</v>
      </c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</row>
    <row r="22" spans="1:75" s="29" customFormat="1" ht="12.75" customHeight="1" x14ac:dyDescent="0.2">
      <c r="A22" s="7" t="s">
        <v>79</v>
      </c>
      <c r="B22" s="8" t="s">
        <v>59</v>
      </c>
      <c r="C22" s="8" t="s">
        <v>48</v>
      </c>
      <c r="D22" s="15">
        <v>946500</v>
      </c>
      <c r="E22" s="15">
        <v>600000</v>
      </c>
      <c r="F22" s="30">
        <v>17</v>
      </c>
      <c r="G22" s="30">
        <v>14</v>
      </c>
      <c r="H22" s="30">
        <v>5</v>
      </c>
      <c r="I22" s="30">
        <v>14</v>
      </c>
      <c r="J22" s="30">
        <v>1</v>
      </c>
      <c r="K22" s="30">
        <v>2</v>
      </c>
      <c r="L22" s="30">
        <f t="shared" si="0"/>
        <v>53</v>
      </c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</row>
    <row r="23" spans="1:75" s="29" customFormat="1" ht="13.5" customHeight="1" x14ac:dyDescent="0.2">
      <c r="A23" s="7" t="s">
        <v>80</v>
      </c>
      <c r="B23" s="8" t="s">
        <v>60</v>
      </c>
      <c r="C23" s="8" t="s">
        <v>49</v>
      </c>
      <c r="D23" s="15">
        <v>1420400</v>
      </c>
      <c r="E23" s="15">
        <v>600000</v>
      </c>
      <c r="F23" s="30">
        <v>22</v>
      </c>
      <c r="G23" s="30">
        <v>11</v>
      </c>
      <c r="H23" s="30">
        <v>5</v>
      </c>
      <c r="I23" s="30">
        <v>10</v>
      </c>
      <c r="J23" s="30">
        <v>0</v>
      </c>
      <c r="K23" s="30">
        <v>2</v>
      </c>
      <c r="L23" s="30">
        <f t="shared" si="0"/>
        <v>50</v>
      </c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</row>
    <row r="24" spans="1:75" s="29" customFormat="1" ht="12.75" customHeight="1" x14ac:dyDescent="0.2">
      <c r="A24" s="7" t="s">
        <v>71</v>
      </c>
      <c r="B24" s="8" t="s">
        <v>61</v>
      </c>
      <c r="C24" s="8" t="s">
        <v>50</v>
      </c>
      <c r="D24" s="15">
        <v>845000</v>
      </c>
      <c r="E24" s="15">
        <v>580000</v>
      </c>
      <c r="F24" s="30">
        <v>33</v>
      </c>
      <c r="G24" s="30">
        <v>14</v>
      </c>
      <c r="H24" s="30">
        <v>9</v>
      </c>
      <c r="I24" s="30">
        <v>20</v>
      </c>
      <c r="J24" s="30">
        <v>4</v>
      </c>
      <c r="K24" s="30">
        <v>4</v>
      </c>
      <c r="L24" s="30">
        <f t="shared" si="0"/>
        <v>84</v>
      </c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</row>
    <row r="25" spans="1:75" s="29" customFormat="1" ht="12.75" customHeight="1" x14ac:dyDescent="0.2">
      <c r="A25" s="7" t="s">
        <v>74</v>
      </c>
      <c r="B25" s="11" t="s">
        <v>62</v>
      </c>
      <c r="C25" s="11" t="s">
        <v>51</v>
      </c>
      <c r="D25" s="16">
        <v>3285000</v>
      </c>
      <c r="E25" s="16">
        <v>600000</v>
      </c>
      <c r="F25" s="30">
        <v>27</v>
      </c>
      <c r="G25" s="30">
        <v>13</v>
      </c>
      <c r="H25" s="30">
        <v>10</v>
      </c>
      <c r="I25" s="30">
        <v>23</v>
      </c>
      <c r="J25" s="30">
        <v>1</v>
      </c>
      <c r="K25" s="30">
        <v>5</v>
      </c>
      <c r="L25" s="30">
        <f t="shared" si="0"/>
        <v>79</v>
      </c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</row>
    <row r="26" spans="1:75" x14ac:dyDescent="0.25">
      <c r="D26" s="17">
        <f>SUM(D15:D25)</f>
        <v>15915280</v>
      </c>
      <c r="E26" s="17">
        <f>SUM(E15:E25)</f>
        <v>6945000</v>
      </c>
    </row>
    <row r="27" spans="1:75" x14ac:dyDescent="0.25">
      <c r="E27" s="33"/>
    </row>
  </sheetData>
  <mergeCells count="13">
    <mergeCell ref="J12:J13"/>
    <mergeCell ref="K12:K13"/>
    <mergeCell ref="L12:L13"/>
    <mergeCell ref="D8:K8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</mergeCells>
  <dataValidations count="5">
    <dataValidation type="decimal" operator="lessThanOrEqual" allowBlank="1" showInputMessage="1" showErrorMessage="1" error="max. 40" sqref="F15:F25" xr:uid="{7F13F6D2-BF63-4F48-9922-0F6A784E1283}">
      <formula1>40</formula1>
    </dataValidation>
    <dataValidation type="decimal" operator="lessThanOrEqual" allowBlank="1" showInputMessage="1" showErrorMessage="1" error="max. 5" sqref="J15:K25" xr:uid="{9991064C-81B5-4DC3-BD0D-55BCD638ADF5}">
      <formula1>5</formula1>
    </dataValidation>
    <dataValidation type="decimal" operator="lessThanOrEqual" allowBlank="1" showInputMessage="1" showErrorMessage="1" error="max. 15" sqref="G15:G25" xr:uid="{BCC56C00-FDDF-4932-A69B-16E484E9B301}">
      <formula1>15</formula1>
    </dataValidation>
    <dataValidation type="decimal" operator="lessThanOrEqual" allowBlank="1" showInputMessage="1" showErrorMessage="1" error="max. 10" sqref="H15:H25" xr:uid="{8DC9C8AD-5321-4BD9-BDFB-4BF915744BB6}">
      <formula1>10</formula1>
    </dataValidation>
    <dataValidation type="decimal" operator="lessThanOrEqual" allowBlank="1" showInputMessage="1" showErrorMessage="1" error="max. 25" sqref="I15:I25" xr:uid="{C1369DEE-62D2-4FBD-B3F2-580DC2F9834F}">
      <formula1>25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535A7-A06B-400D-9D02-1447663570FD}">
  <dimension ref="A1:BW27"/>
  <sheetViews>
    <sheetView workbookViewId="0"/>
  </sheetViews>
  <sheetFormatPr defaultColWidth="9.140625" defaultRowHeight="12.75" x14ac:dyDescent="0.25"/>
  <cols>
    <col min="1" max="1" width="11.7109375" style="26" customWidth="1"/>
    <col min="2" max="2" width="30" style="26" bestFit="1" customWidth="1"/>
    <col min="3" max="3" width="43.7109375" style="26" customWidth="1"/>
    <col min="4" max="4" width="15.42578125" style="26" customWidth="1"/>
    <col min="5" max="5" width="15" style="26" customWidth="1"/>
    <col min="6" max="6" width="9.7109375" style="26" customWidth="1"/>
    <col min="7" max="12" width="9.28515625" style="26" customWidth="1"/>
    <col min="13" max="16384" width="9.140625" style="26"/>
  </cols>
  <sheetData>
    <row r="1" spans="1:75" ht="38.25" customHeight="1" x14ac:dyDescent="0.25">
      <c r="A1" s="25" t="s">
        <v>36</v>
      </c>
    </row>
    <row r="2" spans="1:75" x14ac:dyDescent="0.25">
      <c r="A2" s="27" t="s">
        <v>39</v>
      </c>
      <c r="D2" s="27" t="s">
        <v>21</v>
      </c>
    </row>
    <row r="3" spans="1:75" x14ac:dyDescent="0.25">
      <c r="A3" s="27" t="s">
        <v>25</v>
      </c>
      <c r="D3" s="26" t="s">
        <v>24</v>
      </c>
    </row>
    <row r="4" spans="1:75" x14ac:dyDescent="0.25">
      <c r="A4" s="27" t="s">
        <v>40</v>
      </c>
      <c r="D4" s="26" t="s">
        <v>30</v>
      </c>
    </row>
    <row r="5" spans="1:75" x14ac:dyDescent="0.25">
      <c r="A5" s="27" t="s">
        <v>29</v>
      </c>
      <c r="D5" s="26" t="s">
        <v>27</v>
      </c>
    </row>
    <row r="6" spans="1:75" x14ac:dyDescent="0.25">
      <c r="A6" s="13" t="s">
        <v>26</v>
      </c>
    </row>
    <row r="7" spans="1:75" x14ac:dyDescent="0.25">
      <c r="A7" s="27" t="s">
        <v>20</v>
      </c>
      <c r="D7" s="27" t="s">
        <v>22</v>
      </c>
    </row>
    <row r="8" spans="1:75" ht="26.25" customHeight="1" x14ac:dyDescent="0.25">
      <c r="D8" s="24" t="s">
        <v>28</v>
      </c>
      <c r="E8" s="24"/>
      <c r="F8" s="24"/>
      <c r="G8" s="24"/>
      <c r="H8" s="24"/>
      <c r="I8" s="24"/>
      <c r="J8" s="24"/>
      <c r="K8" s="24"/>
    </row>
    <row r="9" spans="1:75" x14ac:dyDescent="0.25">
      <c r="D9" s="34"/>
      <c r="E9" s="34"/>
    </row>
    <row r="10" spans="1:75" ht="12.4" customHeight="1" x14ac:dyDescent="0.25">
      <c r="A10" s="27"/>
      <c r="D10" s="26" t="s">
        <v>65</v>
      </c>
    </row>
    <row r="11" spans="1:75" ht="12.4" customHeight="1" x14ac:dyDescent="0.25">
      <c r="A11" s="27"/>
    </row>
    <row r="12" spans="1:75" ht="26.65" customHeight="1" x14ac:dyDescent="0.25">
      <c r="A12" s="18" t="s">
        <v>0</v>
      </c>
      <c r="B12" s="18" t="s">
        <v>1</v>
      </c>
      <c r="C12" s="18" t="s">
        <v>15</v>
      </c>
      <c r="D12" s="18" t="s">
        <v>10</v>
      </c>
      <c r="E12" s="21" t="s">
        <v>2</v>
      </c>
      <c r="F12" s="18" t="s">
        <v>12</v>
      </c>
      <c r="G12" s="18" t="s">
        <v>35</v>
      </c>
      <c r="H12" s="18" t="s">
        <v>11</v>
      </c>
      <c r="I12" s="18" t="s">
        <v>31</v>
      </c>
      <c r="J12" s="18" t="s">
        <v>33</v>
      </c>
      <c r="K12" s="18" t="s">
        <v>34</v>
      </c>
      <c r="L12" s="18" t="s">
        <v>37</v>
      </c>
    </row>
    <row r="13" spans="1:75" ht="59.65" customHeight="1" x14ac:dyDescent="0.25">
      <c r="A13" s="20"/>
      <c r="B13" s="20"/>
      <c r="C13" s="20"/>
      <c r="D13" s="20"/>
      <c r="E13" s="22"/>
      <c r="F13" s="19"/>
      <c r="G13" s="19"/>
      <c r="H13" s="19"/>
      <c r="I13" s="19"/>
      <c r="J13" s="19"/>
      <c r="K13" s="19"/>
      <c r="L13" s="19"/>
    </row>
    <row r="14" spans="1:75" ht="28.9" customHeight="1" x14ac:dyDescent="0.25">
      <c r="A14" s="19"/>
      <c r="B14" s="19"/>
      <c r="C14" s="19"/>
      <c r="D14" s="19"/>
      <c r="E14" s="23"/>
      <c r="F14" s="28" t="s">
        <v>23</v>
      </c>
      <c r="G14" s="28" t="s">
        <v>17</v>
      </c>
      <c r="H14" s="28" t="s">
        <v>19</v>
      </c>
      <c r="I14" s="28" t="s">
        <v>32</v>
      </c>
      <c r="J14" s="28" t="s">
        <v>18</v>
      </c>
      <c r="K14" s="28" t="s">
        <v>18</v>
      </c>
      <c r="L14" s="28"/>
    </row>
    <row r="15" spans="1:75" s="29" customFormat="1" ht="12.75" customHeight="1" x14ac:dyDescent="0.2">
      <c r="A15" s="7" t="s">
        <v>77</v>
      </c>
      <c r="B15" s="8" t="s">
        <v>52</v>
      </c>
      <c r="C15" s="8" t="s">
        <v>41</v>
      </c>
      <c r="D15" s="15">
        <v>1308500</v>
      </c>
      <c r="E15" s="15">
        <v>1000000</v>
      </c>
      <c r="F15" s="30">
        <v>20</v>
      </c>
      <c r="G15" s="30">
        <v>10</v>
      </c>
      <c r="H15" s="30">
        <v>8</v>
      </c>
      <c r="I15" s="30">
        <v>20</v>
      </c>
      <c r="J15" s="30">
        <v>4</v>
      </c>
      <c r="K15" s="30">
        <v>2</v>
      </c>
      <c r="L15" s="30">
        <f>SUM(F15:K15)</f>
        <v>64</v>
      </c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</row>
    <row r="16" spans="1:75" s="29" customFormat="1" ht="12.75" customHeight="1" x14ac:dyDescent="0.2">
      <c r="A16" s="7" t="s">
        <v>78</v>
      </c>
      <c r="B16" s="8" t="s">
        <v>53</v>
      </c>
      <c r="C16" s="8" t="s">
        <v>42</v>
      </c>
      <c r="D16" s="15">
        <v>1212000</v>
      </c>
      <c r="E16" s="15">
        <v>615000</v>
      </c>
      <c r="F16" s="30">
        <v>27</v>
      </c>
      <c r="G16" s="30">
        <v>10</v>
      </c>
      <c r="H16" s="30">
        <v>8</v>
      </c>
      <c r="I16" s="30">
        <v>18</v>
      </c>
      <c r="J16" s="30">
        <v>2</v>
      </c>
      <c r="K16" s="30">
        <v>4</v>
      </c>
      <c r="L16" s="30">
        <f t="shared" ref="L16:L25" si="0">SUM(F16:K16)</f>
        <v>69</v>
      </c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</row>
    <row r="17" spans="1:75" s="29" customFormat="1" ht="12.75" customHeight="1" x14ac:dyDescent="0.2">
      <c r="A17" s="7" t="s">
        <v>72</v>
      </c>
      <c r="B17" s="11" t="s">
        <v>54</v>
      </c>
      <c r="C17" s="11" t="s">
        <v>43</v>
      </c>
      <c r="D17" s="16">
        <v>870000</v>
      </c>
      <c r="E17" s="16">
        <v>450000</v>
      </c>
      <c r="F17" s="30">
        <v>35</v>
      </c>
      <c r="G17" s="30">
        <v>10</v>
      </c>
      <c r="H17" s="30">
        <v>7</v>
      </c>
      <c r="I17" s="30">
        <v>21</v>
      </c>
      <c r="J17" s="30">
        <v>3</v>
      </c>
      <c r="K17" s="30">
        <v>4</v>
      </c>
      <c r="L17" s="30">
        <f t="shared" si="0"/>
        <v>80</v>
      </c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</row>
    <row r="18" spans="1:75" s="29" customFormat="1" ht="12.75" customHeight="1" x14ac:dyDescent="0.2">
      <c r="A18" s="7" t="s">
        <v>70</v>
      </c>
      <c r="B18" s="8" t="s">
        <v>55</v>
      </c>
      <c r="C18" s="8" t="s">
        <v>44</v>
      </c>
      <c r="D18" s="15">
        <v>1468700</v>
      </c>
      <c r="E18" s="15">
        <v>800000</v>
      </c>
      <c r="F18" s="30">
        <v>36</v>
      </c>
      <c r="G18" s="30">
        <v>13</v>
      </c>
      <c r="H18" s="30">
        <v>9</v>
      </c>
      <c r="I18" s="30">
        <v>20</v>
      </c>
      <c r="J18" s="30">
        <v>0</v>
      </c>
      <c r="K18" s="30">
        <v>5</v>
      </c>
      <c r="L18" s="30">
        <f t="shared" si="0"/>
        <v>83</v>
      </c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</row>
    <row r="19" spans="1:75" s="29" customFormat="1" ht="12.75" customHeight="1" x14ac:dyDescent="0.2">
      <c r="A19" s="7" t="s">
        <v>75</v>
      </c>
      <c r="B19" s="11" t="s">
        <v>56</v>
      </c>
      <c r="C19" s="11" t="s">
        <v>45</v>
      </c>
      <c r="D19" s="16">
        <v>1677500</v>
      </c>
      <c r="E19" s="16">
        <v>650000</v>
      </c>
      <c r="F19" s="30">
        <v>22</v>
      </c>
      <c r="G19" s="30">
        <v>8</v>
      </c>
      <c r="H19" s="30">
        <v>7</v>
      </c>
      <c r="I19" s="30">
        <v>22</v>
      </c>
      <c r="J19" s="30">
        <v>0</v>
      </c>
      <c r="K19" s="30">
        <v>3</v>
      </c>
      <c r="L19" s="30">
        <f t="shared" si="0"/>
        <v>62</v>
      </c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</row>
    <row r="20" spans="1:75" s="29" customFormat="1" x14ac:dyDescent="0.2">
      <c r="A20" s="7" t="s">
        <v>76</v>
      </c>
      <c r="B20" s="8" t="s">
        <v>57</v>
      </c>
      <c r="C20" s="8" t="s">
        <v>46</v>
      </c>
      <c r="D20" s="15">
        <v>993240</v>
      </c>
      <c r="E20" s="15">
        <v>500000</v>
      </c>
      <c r="F20" s="30">
        <v>17</v>
      </c>
      <c r="G20" s="30">
        <v>6</v>
      </c>
      <c r="H20" s="30">
        <v>6</v>
      </c>
      <c r="I20" s="30">
        <v>20</v>
      </c>
      <c r="J20" s="30">
        <v>4</v>
      </c>
      <c r="K20" s="30">
        <v>3</v>
      </c>
      <c r="L20" s="30">
        <f t="shared" si="0"/>
        <v>56</v>
      </c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</row>
    <row r="21" spans="1:75" s="29" customFormat="1" ht="12.75" customHeight="1" x14ac:dyDescent="0.2">
      <c r="A21" s="7" t="s">
        <v>73</v>
      </c>
      <c r="B21" s="8" t="s">
        <v>58</v>
      </c>
      <c r="C21" s="8" t="s">
        <v>47</v>
      </c>
      <c r="D21" s="15">
        <v>1888440</v>
      </c>
      <c r="E21" s="15">
        <v>550000</v>
      </c>
      <c r="F21" s="30">
        <v>34</v>
      </c>
      <c r="G21" s="30">
        <v>10</v>
      </c>
      <c r="H21" s="30">
        <v>8</v>
      </c>
      <c r="I21" s="30">
        <v>20</v>
      </c>
      <c r="J21" s="30">
        <v>4</v>
      </c>
      <c r="K21" s="30">
        <v>4</v>
      </c>
      <c r="L21" s="30">
        <f t="shared" si="0"/>
        <v>80</v>
      </c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</row>
    <row r="22" spans="1:75" s="29" customFormat="1" ht="12.75" customHeight="1" x14ac:dyDescent="0.2">
      <c r="A22" s="7" t="s">
        <v>79</v>
      </c>
      <c r="B22" s="8" t="s">
        <v>59</v>
      </c>
      <c r="C22" s="8" t="s">
        <v>48</v>
      </c>
      <c r="D22" s="15">
        <v>946500</v>
      </c>
      <c r="E22" s="15">
        <v>600000</v>
      </c>
      <c r="F22" s="30">
        <v>15</v>
      </c>
      <c r="G22" s="30">
        <v>9</v>
      </c>
      <c r="H22" s="30">
        <v>5</v>
      </c>
      <c r="I22" s="30">
        <v>16</v>
      </c>
      <c r="J22" s="30">
        <v>1</v>
      </c>
      <c r="K22" s="30">
        <v>3</v>
      </c>
      <c r="L22" s="30">
        <f t="shared" si="0"/>
        <v>49</v>
      </c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</row>
    <row r="23" spans="1:75" s="29" customFormat="1" ht="13.5" customHeight="1" x14ac:dyDescent="0.2">
      <c r="A23" s="7" t="s">
        <v>80</v>
      </c>
      <c r="B23" s="8" t="s">
        <v>60</v>
      </c>
      <c r="C23" s="8" t="s">
        <v>49</v>
      </c>
      <c r="D23" s="15">
        <v>1420400</v>
      </c>
      <c r="E23" s="15">
        <v>600000</v>
      </c>
      <c r="F23" s="30">
        <v>15</v>
      </c>
      <c r="G23" s="30">
        <v>6</v>
      </c>
      <c r="H23" s="30">
        <v>5</v>
      </c>
      <c r="I23" s="30">
        <v>13</v>
      </c>
      <c r="J23" s="30">
        <v>0</v>
      </c>
      <c r="K23" s="30">
        <v>2</v>
      </c>
      <c r="L23" s="30">
        <f t="shared" si="0"/>
        <v>41</v>
      </c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</row>
    <row r="24" spans="1:75" s="29" customFormat="1" ht="12.75" customHeight="1" x14ac:dyDescent="0.2">
      <c r="A24" s="7" t="s">
        <v>71</v>
      </c>
      <c r="B24" s="8" t="s">
        <v>61</v>
      </c>
      <c r="C24" s="8" t="s">
        <v>50</v>
      </c>
      <c r="D24" s="15">
        <v>845000</v>
      </c>
      <c r="E24" s="15">
        <v>580000</v>
      </c>
      <c r="F24" s="30">
        <v>38</v>
      </c>
      <c r="G24" s="30">
        <v>12</v>
      </c>
      <c r="H24" s="30">
        <v>8</v>
      </c>
      <c r="I24" s="30">
        <v>22</v>
      </c>
      <c r="J24" s="30">
        <v>4</v>
      </c>
      <c r="K24" s="30">
        <v>4</v>
      </c>
      <c r="L24" s="30">
        <f t="shared" si="0"/>
        <v>88</v>
      </c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</row>
    <row r="25" spans="1:75" s="29" customFormat="1" ht="12.75" customHeight="1" x14ac:dyDescent="0.2">
      <c r="A25" s="7" t="s">
        <v>74</v>
      </c>
      <c r="B25" s="11" t="s">
        <v>62</v>
      </c>
      <c r="C25" s="11" t="s">
        <v>51</v>
      </c>
      <c r="D25" s="16">
        <v>3285000</v>
      </c>
      <c r="E25" s="16">
        <v>600000</v>
      </c>
      <c r="F25" s="30">
        <v>32</v>
      </c>
      <c r="G25" s="30">
        <v>11</v>
      </c>
      <c r="H25" s="30">
        <v>9</v>
      </c>
      <c r="I25" s="30">
        <v>20</v>
      </c>
      <c r="J25" s="30">
        <v>1</v>
      </c>
      <c r="K25" s="30">
        <v>5</v>
      </c>
      <c r="L25" s="30">
        <f t="shared" si="0"/>
        <v>78</v>
      </c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</row>
    <row r="26" spans="1:75" x14ac:dyDescent="0.25">
      <c r="D26" s="17">
        <f>SUM(D15:D25)</f>
        <v>15915280</v>
      </c>
      <c r="E26" s="17">
        <f>SUM(E15:E25)</f>
        <v>6945000</v>
      </c>
    </row>
    <row r="27" spans="1:75" x14ac:dyDescent="0.25">
      <c r="E27" s="33"/>
    </row>
  </sheetData>
  <mergeCells count="13">
    <mergeCell ref="J12:J13"/>
    <mergeCell ref="K12:K13"/>
    <mergeCell ref="L12:L13"/>
    <mergeCell ref="D8:K8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</mergeCells>
  <dataValidations count="5">
    <dataValidation type="decimal" operator="lessThanOrEqual" allowBlank="1" showInputMessage="1" showErrorMessage="1" error="max. 40" sqref="F15:F25" xr:uid="{B0D429C1-EF82-41C5-83F1-4586C44570CE}">
      <formula1>40</formula1>
    </dataValidation>
    <dataValidation type="decimal" operator="lessThanOrEqual" allowBlank="1" showInputMessage="1" showErrorMessage="1" error="max. 5" sqref="J15:K25" xr:uid="{8878B465-62D1-4F4E-B4F8-81808261697C}">
      <formula1>5</formula1>
    </dataValidation>
    <dataValidation type="decimal" operator="lessThanOrEqual" allowBlank="1" showInputMessage="1" showErrorMessage="1" error="max. 15" sqref="G15:G25" xr:uid="{EDD11D99-1D17-4CC7-B333-6606DB83C2FA}">
      <formula1>15</formula1>
    </dataValidation>
    <dataValidation type="decimal" operator="lessThanOrEqual" allowBlank="1" showInputMessage="1" showErrorMessage="1" error="max. 10" sqref="H15:H25" xr:uid="{10D653A3-0213-4748-90C5-C901B1359B6F}">
      <formula1>10</formula1>
    </dataValidation>
    <dataValidation type="decimal" operator="lessThanOrEqual" allowBlank="1" showInputMessage="1" showErrorMessage="1" error="max. 25" sqref="I15:I25" xr:uid="{180AC011-589A-4FE9-9911-D1C7C5E3EB26}">
      <formula1>25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7DC56-4E7F-430D-AA01-7690542A7A55}">
  <dimension ref="A1:BW27"/>
  <sheetViews>
    <sheetView workbookViewId="0"/>
  </sheetViews>
  <sheetFormatPr defaultColWidth="9.140625" defaultRowHeight="12.75" x14ac:dyDescent="0.25"/>
  <cols>
    <col min="1" max="1" width="11.7109375" style="26" customWidth="1"/>
    <col min="2" max="2" width="30" style="26" bestFit="1" customWidth="1"/>
    <col min="3" max="3" width="43.7109375" style="26" customWidth="1"/>
    <col min="4" max="4" width="15.42578125" style="26" customWidth="1"/>
    <col min="5" max="5" width="15" style="26" customWidth="1"/>
    <col min="6" max="6" width="9.7109375" style="26" customWidth="1"/>
    <col min="7" max="12" width="9.28515625" style="26" customWidth="1"/>
    <col min="13" max="16384" width="9.140625" style="26"/>
  </cols>
  <sheetData>
    <row r="1" spans="1:75" ht="38.25" customHeight="1" x14ac:dyDescent="0.25">
      <c r="A1" s="25" t="s">
        <v>36</v>
      </c>
    </row>
    <row r="2" spans="1:75" x14ac:dyDescent="0.25">
      <c r="A2" s="27" t="s">
        <v>39</v>
      </c>
      <c r="D2" s="27" t="s">
        <v>21</v>
      </c>
    </row>
    <row r="3" spans="1:75" x14ac:dyDescent="0.25">
      <c r="A3" s="27" t="s">
        <v>25</v>
      </c>
      <c r="D3" s="26" t="s">
        <v>24</v>
      </c>
    </row>
    <row r="4" spans="1:75" x14ac:dyDescent="0.25">
      <c r="A4" s="27" t="s">
        <v>40</v>
      </c>
      <c r="D4" s="26" t="s">
        <v>30</v>
      </c>
    </row>
    <row r="5" spans="1:75" x14ac:dyDescent="0.25">
      <c r="A5" s="27" t="s">
        <v>29</v>
      </c>
      <c r="D5" s="26" t="s">
        <v>27</v>
      </c>
    </row>
    <row r="6" spans="1:75" x14ac:dyDescent="0.25">
      <c r="A6" s="13" t="s">
        <v>26</v>
      </c>
    </row>
    <row r="7" spans="1:75" x14ac:dyDescent="0.25">
      <c r="A7" s="27" t="s">
        <v>20</v>
      </c>
      <c r="D7" s="27" t="s">
        <v>22</v>
      </c>
    </row>
    <row r="8" spans="1:75" ht="26.25" customHeight="1" x14ac:dyDescent="0.25">
      <c r="D8" s="24" t="s">
        <v>28</v>
      </c>
      <c r="E8" s="24"/>
      <c r="F8" s="24"/>
      <c r="G8" s="24"/>
      <c r="H8" s="24"/>
      <c r="I8" s="24"/>
      <c r="J8" s="24"/>
      <c r="K8" s="24"/>
    </row>
    <row r="9" spans="1:75" x14ac:dyDescent="0.25">
      <c r="D9" s="34"/>
      <c r="E9" s="34"/>
    </row>
    <row r="10" spans="1:75" ht="12.4" customHeight="1" x14ac:dyDescent="0.25">
      <c r="A10" s="27"/>
      <c r="D10" s="26" t="s">
        <v>65</v>
      </c>
    </row>
    <row r="11" spans="1:75" ht="12.4" customHeight="1" x14ac:dyDescent="0.25">
      <c r="A11" s="27"/>
    </row>
    <row r="12" spans="1:75" ht="26.65" customHeight="1" x14ac:dyDescent="0.25">
      <c r="A12" s="18" t="s">
        <v>0</v>
      </c>
      <c r="B12" s="18" t="s">
        <v>1</v>
      </c>
      <c r="C12" s="18" t="s">
        <v>15</v>
      </c>
      <c r="D12" s="18" t="s">
        <v>10</v>
      </c>
      <c r="E12" s="21" t="s">
        <v>2</v>
      </c>
      <c r="F12" s="18" t="s">
        <v>12</v>
      </c>
      <c r="G12" s="18" t="s">
        <v>35</v>
      </c>
      <c r="H12" s="18" t="s">
        <v>11</v>
      </c>
      <c r="I12" s="18" t="s">
        <v>31</v>
      </c>
      <c r="J12" s="18" t="s">
        <v>33</v>
      </c>
      <c r="K12" s="18" t="s">
        <v>34</v>
      </c>
      <c r="L12" s="18" t="s">
        <v>37</v>
      </c>
    </row>
    <row r="13" spans="1:75" ht="59.65" customHeight="1" x14ac:dyDescent="0.25">
      <c r="A13" s="20"/>
      <c r="B13" s="20"/>
      <c r="C13" s="20"/>
      <c r="D13" s="20"/>
      <c r="E13" s="22"/>
      <c r="F13" s="19"/>
      <c r="G13" s="19"/>
      <c r="H13" s="19"/>
      <c r="I13" s="19"/>
      <c r="J13" s="19"/>
      <c r="K13" s="19"/>
      <c r="L13" s="19"/>
    </row>
    <row r="14" spans="1:75" ht="28.9" customHeight="1" x14ac:dyDescent="0.25">
      <c r="A14" s="19"/>
      <c r="B14" s="19"/>
      <c r="C14" s="19"/>
      <c r="D14" s="19"/>
      <c r="E14" s="23"/>
      <c r="F14" s="28" t="s">
        <v>23</v>
      </c>
      <c r="G14" s="28" t="s">
        <v>17</v>
      </c>
      <c r="H14" s="28" t="s">
        <v>19</v>
      </c>
      <c r="I14" s="28" t="s">
        <v>32</v>
      </c>
      <c r="J14" s="28" t="s">
        <v>18</v>
      </c>
      <c r="K14" s="28" t="s">
        <v>18</v>
      </c>
      <c r="L14" s="28"/>
    </row>
    <row r="15" spans="1:75" s="29" customFormat="1" ht="12.75" customHeight="1" x14ac:dyDescent="0.2">
      <c r="A15" s="7" t="s">
        <v>77</v>
      </c>
      <c r="B15" s="8" t="s">
        <v>52</v>
      </c>
      <c r="C15" s="8" t="s">
        <v>41</v>
      </c>
      <c r="D15" s="15">
        <v>1308500</v>
      </c>
      <c r="E15" s="15">
        <v>1000000</v>
      </c>
      <c r="F15" s="30">
        <v>20</v>
      </c>
      <c r="G15" s="30">
        <v>12</v>
      </c>
      <c r="H15" s="30">
        <v>8</v>
      </c>
      <c r="I15" s="30">
        <v>20</v>
      </c>
      <c r="J15" s="30">
        <v>4</v>
      </c>
      <c r="K15" s="30">
        <v>2</v>
      </c>
      <c r="L15" s="30">
        <f>SUM(F15:K15)</f>
        <v>66</v>
      </c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</row>
    <row r="16" spans="1:75" s="29" customFormat="1" ht="12.75" customHeight="1" x14ac:dyDescent="0.2">
      <c r="A16" s="7" t="s">
        <v>78</v>
      </c>
      <c r="B16" s="8" t="s">
        <v>53</v>
      </c>
      <c r="C16" s="8" t="s">
        <v>42</v>
      </c>
      <c r="D16" s="15">
        <v>1212000</v>
      </c>
      <c r="E16" s="15">
        <v>615000</v>
      </c>
      <c r="F16" s="30">
        <v>23</v>
      </c>
      <c r="G16" s="30">
        <v>12</v>
      </c>
      <c r="H16" s="30">
        <v>8</v>
      </c>
      <c r="I16" s="30">
        <v>18</v>
      </c>
      <c r="J16" s="30">
        <v>2</v>
      </c>
      <c r="K16" s="30">
        <v>4</v>
      </c>
      <c r="L16" s="30">
        <f t="shared" ref="L16:L25" si="0">SUM(F16:K16)</f>
        <v>67</v>
      </c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</row>
    <row r="17" spans="1:75" s="29" customFormat="1" ht="12.75" customHeight="1" x14ac:dyDescent="0.2">
      <c r="A17" s="7" t="s">
        <v>72</v>
      </c>
      <c r="B17" s="11" t="s">
        <v>54</v>
      </c>
      <c r="C17" s="11" t="s">
        <v>43</v>
      </c>
      <c r="D17" s="16">
        <v>870000</v>
      </c>
      <c r="E17" s="16">
        <v>450000</v>
      </c>
      <c r="F17" s="30">
        <v>37</v>
      </c>
      <c r="G17" s="30">
        <v>11</v>
      </c>
      <c r="H17" s="30">
        <v>7</v>
      </c>
      <c r="I17" s="30">
        <v>22</v>
      </c>
      <c r="J17" s="30">
        <v>3</v>
      </c>
      <c r="K17" s="30">
        <v>4</v>
      </c>
      <c r="L17" s="30">
        <f t="shared" si="0"/>
        <v>84</v>
      </c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</row>
    <row r="18" spans="1:75" s="29" customFormat="1" ht="12.75" customHeight="1" x14ac:dyDescent="0.2">
      <c r="A18" s="7" t="s">
        <v>70</v>
      </c>
      <c r="B18" s="8" t="s">
        <v>55</v>
      </c>
      <c r="C18" s="8" t="s">
        <v>44</v>
      </c>
      <c r="D18" s="15">
        <v>1468700</v>
      </c>
      <c r="E18" s="15">
        <v>800000</v>
      </c>
      <c r="F18" s="30">
        <v>39</v>
      </c>
      <c r="G18" s="30">
        <v>15</v>
      </c>
      <c r="H18" s="30">
        <v>9</v>
      </c>
      <c r="I18" s="30">
        <v>21</v>
      </c>
      <c r="J18" s="30">
        <v>0</v>
      </c>
      <c r="K18" s="30">
        <v>5</v>
      </c>
      <c r="L18" s="30">
        <f t="shared" si="0"/>
        <v>89</v>
      </c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</row>
    <row r="19" spans="1:75" s="29" customFormat="1" ht="12.75" customHeight="1" x14ac:dyDescent="0.2">
      <c r="A19" s="7" t="s">
        <v>75</v>
      </c>
      <c r="B19" s="11" t="s">
        <v>56</v>
      </c>
      <c r="C19" s="11" t="s">
        <v>45</v>
      </c>
      <c r="D19" s="16">
        <v>1677500</v>
      </c>
      <c r="E19" s="16">
        <v>650000</v>
      </c>
      <c r="F19" s="30">
        <v>31</v>
      </c>
      <c r="G19" s="30">
        <v>10</v>
      </c>
      <c r="H19" s="30">
        <v>7</v>
      </c>
      <c r="I19" s="30">
        <v>21</v>
      </c>
      <c r="J19" s="30">
        <v>0</v>
      </c>
      <c r="K19" s="30">
        <v>3</v>
      </c>
      <c r="L19" s="30">
        <f t="shared" si="0"/>
        <v>72</v>
      </c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</row>
    <row r="20" spans="1:75" s="29" customFormat="1" x14ac:dyDescent="0.2">
      <c r="A20" s="7" t="s">
        <v>76</v>
      </c>
      <c r="B20" s="8" t="s">
        <v>57</v>
      </c>
      <c r="C20" s="8" t="s">
        <v>46</v>
      </c>
      <c r="D20" s="15">
        <v>993240</v>
      </c>
      <c r="E20" s="15">
        <v>500000</v>
      </c>
      <c r="F20" s="30">
        <v>25</v>
      </c>
      <c r="G20" s="30">
        <v>9</v>
      </c>
      <c r="H20" s="30">
        <v>6</v>
      </c>
      <c r="I20" s="30">
        <v>20</v>
      </c>
      <c r="J20" s="30">
        <v>4</v>
      </c>
      <c r="K20" s="30">
        <v>3</v>
      </c>
      <c r="L20" s="30">
        <f t="shared" si="0"/>
        <v>67</v>
      </c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</row>
    <row r="21" spans="1:75" s="29" customFormat="1" ht="12.75" customHeight="1" x14ac:dyDescent="0.2">
      <c r="A21" s="7" t="s">
        <v>73</v>
      </c>
      <c r="B21" s="8" t="s">
        <v>58</v>
      </c>
      <c r="C21" s="8" t="s">
        <v>47</v>
      </c>
      <c r="D21" s="15">
        <v>1888440</v>
      </c>
      <c r="E21" s="15">
        <v>550000</v>
      </c>
      <c r="F21" s="30">
        <v>33</v>
      </c>
      <c r="G21" s="30">
        <v>10</v>
      </c>
      <c r="H21" s="30">
        <v>9</v>
      </c>
      <c r="I21" s="30">
        <v>22</v>
      </c>
      <c r="J21" s="30">
        <v>4</v>
      </c>
      <c r="K21" s="30">
        <v>4</v>
      </c>
      <c r="L21" s="30">
        <f t="shared" si="0"/>
        <v>82</v>
      </c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</row>
    <row r="22" spans="1:75" s="29" customFormat="1" ht="12.75" customHeight="1" x14ac:dyDescent="0.2">
      <c r="A22" s="7" t="s">
        <v>79</v>
      </c>
      <c r="B22" s="8" t="s">
        <v>59</v>
      </c>
      <c r="C22" s="8" t="s">
        <v>48</v>
      </c>
      <c r="D22" s="15">
        <v>946500</v>
      </c>
      <c r="E22" s="15">
        <v>600000</v>
      </c>
      <c r="F22" s="30">
        <v>25</v>
      </c>
      <c r="G22" s="30">
        <v>9</v>
      </c>
      <c r="H22" s="30">
        <v>5</v>
      </c>
      <c r="I22" s="30">
        <v>14</v>
      </c>
      <c r="J22" s="30">
        <v>1</v>
      </c>
      <c r="K22" s="30">
        <v>2</v>
      </c>
      <c r="L22" s="30">
        <f t="shared" si="0"/>
        <v>56</v>
      </c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</row>
    <row r="23" spans="1:75" s="29" customFormat="1" ht="13.5" customHeight="1" x14ac:dyDescent="0.2">
      <c r="A23" s="7" t="s">
        <v>80</v>
      </c>
      <c r="B23" s="8" t="s">
        <v>60</v>
      </c>
      <c r="C23" s="8" t="s">
        <v>49</v>
      </c>
      <c r="D23" s="15">
        <v>1420400</v>
      </c>
      <c r="E23" s="15">
        <v>600000</v>
      </c>
      <c r="F23" s="30">
        <v>19</v>
      </c>
      <c r="G23" s="30">
        <v>6</v>
      </c>
      <c r="H23" s="30">
        <v>5</v>
      </c>
      <c r="I23" s="30">
        <v>10</v>
      </c>
      <c r="J23" s="30">
        <v>0</v>
      </c>
      <c r="K23" s="30">
        <v>2</v>
      </c>
      <c r="L23" s="30">
        <f t="shared" si="0"/>
        <v>42</v>
      </c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</row>
    <row r="24" spans="1:75" s="29" customFormat="1" ht="12.75" customHeight="1" x14ac:dyDescent="0.2">
      <c r="A24" s="7" t="s">
        <v>71</v>
      </c>
      <c r="B24" s="8" t="s">
        <v>61</v>
      </c>
      <c r="C24" s="8" t="s">
        <v>50</v>
      </c>
      <c r="D24" s="15">
        <v>845000</v>
      </c>
      <c r="E24" s="15">
        <v>580000</v>
      </c>
      <c r="F24" s="30">
        <v>33</v>
      </c>
      <c r="G24" s="30">
        <v>11</v>
      </c>
      <c r="H24" s="30">
        <v>8</v>
      </c>
      <c r="I24" s="30">
        <v>22</v>
      </c>
      <c r="J24" s="30">
        <v>4</v>
      </c>
      <c r="K24" s="30">
        <v>4</v>
      </c>
      <c r="L24" s="30">
        <f t="shared" si="0"/>
        <v>82</v>
      </c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</row>
    <row r="25" spans="1:75" s="29" customFormat="1" ht="12.75" customHeight="1" x14ac:dyDescent="0.2">
      <c r="A25" s="7" t="s">
        <v>74</v>
      </c>
      <c r="B25" s="11" t="s">
        <v>62</v>
      </c>
      <c r="C25" s="11" t="s">
        <v>51</v>
      </c>
      <c r="D25" s="16">
        <v>3285000</v>
      </c>
      <c r="E25" s="16">
        <v>600000</v>
      </c>
      <c r="F25" s="30">
        <v>30</v>
      </c>
      <c r="G25" s="30">
        <v>14</v>
      </c>
      <c r="H25" s="30">
        <v>9</v>
      </c>
      <c r="I25" s="30">
        <v>20</v>
      </c>
      <c r="J25" s="30">
        <v>1</v>
      </c>
      <c r="K25" s="30">
        <v>5</v>
      </c>
      <c r="L25" s="30">
        <f t="shared" si="0"/>
        <v>79</v>
      </c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</row>
    <row r="26" spans="1:75" x14ac:dyDescent="0.25">
      <c r="D26" s="17">
        <f>SUM(D15:D25)</f>
        <v>15915280</v>
      </c>
      <c r="E26" s="17">
        <f>SUM(E15:E25)</f>
        <v>6945000</v>
      </c>
    </row>
    <row r="27" spans="1:75" x14ac:dyDescent="0.25">
      <c r="E27" s="33"/>
    </row>
  </sheetData>
  <mergeCells count="13">
    <mergeCell ref="J12:J13"/>
    <mergeCell ref="K12:K13"/>
    <mergeCell ref="L12:L13"/>
    <mergeCell ref="D8:K8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</mergeCells>
  <dataValidations count="5">
    <dataValidation type="decimal" operator="lessThanOrEqual" allowBlank="1" showInputMessage="1" showErrorMessage="1" error="max. 40" sqref="F15:F25" xr:uid="{57ED8A49-E319-4299-8DE8-2918FA3F7F13}">
      <formula1>40</formula1>
    </dataValidation>
    <dataValidation type="decimal" operator="lessThanOrEqual" allowBlank="1" showInputMessage="1" showErrorMessage="1" error="max. 5" sqref="J15:K25" xr:uid="{EF528197-4B75-496A-A9EC-FCD217426C8A}">
      <formula1>5</formula1>
    </dataValidation>
    <dataValidation type="decimal" operator="lessThanOrEqual" allowBlank="1" showInputMessage="1" showErrorMessage="1" error="max. 15" sqref="G15:G25" xr:uid="{800D05BA-D546-4571-AEAC-8C268A6B1DDE}">
      <formula1>15</formula1>
    </dataValidation>
    <dataValidation type="decimal" operator="lessThanOrEqual" allowBlank="1" showInputMessage="1" showErrorMessage="1" error="max. 10" sqref="H15:H25" xr:uid="{2454F649-C99E-4CED-B24D-2D307FBA5157}">
      <formula1>10</formula1>
    </dataValidation>
    <dataValidation type="decimal" operator="lessThanOrEqual" allowBlank="1" showInputMessage="1" showErrorMessage="1" error="max. 25" sqref="I15:I25" xr:uid="{ADB6C6DB-4C88-4335-BC93-F4EA436FC7B0}">
      <formula1>25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C3ADD-A807-4EE5-ABF7-FB74E82D2A5F}">
  <dimension ref="A1:BW27"/>
  <sheetViews>
    <sheetView workbookViewId="0"/>
  </sheetViews>
  <sheetFormatPr defaultColWidth="9.140625" defaultRowHeight="12.75" x14ac:dyDescent="0.25"/>
  <cols>
    <col min="1" max="1" width="11.7109375" style="26" customWidth="1"/>
    <col min="2" max="2" width="30" style="26" bestFit="1" customWidth="1"/>
    <col min="3" max="3" width="43.7109375" style="26" customWidth="1"/>
    <col min="4" max="4" width="15.42578125" style="26" customWidth="1"/>
    <col min="5" max="5" width="15" style="26" customWidth="1"/>
    <col min="6" max="6" width="9.7109375" style="26" customWidth="1"/>
    <col min="7" max="12" width="9.28515625" style="26" customWidth="1"/>
    <col min="13" max="16384" width="9.140625" style="26"/>
  </cols>
  <sheetData>
    <row r="1" spans="1:75" ht="38.25" customHeight="1" x14ac:dyDescent="0.25">
      <c r="A1" s="25" t="s">
        <v>36</v>
      </c>
    </row>
    <row r="2" spans="1:75" x14ac:dyDescent="0.25">
      <c r="A2" s="27" t="s">
        <v>39</v>
      </c>
      <c r="D2" s="27" t="s">
        <v>21</v>
      </c>
    </row>
    <row r="3" spans="1:75" x14ac:dyDescent="0.25">
      <c r="A3" s="27" t="s">
        <v>25</v>
      </c>
      <c r="D3" s="26" t="s">
        <v>24</v>
      </c>
    </row>
    <row r="4" spans="1:75" x14ac:dyDescent="0.25">
      <c r="A4" s="27" t="s">
        <v>40</v>
      </c>
      <c r="D4" s="26" t="s">
        <v>30</v>
      </c>
    </row>
    <row r="5" spans="1:75" x14ac:dyDescent="0.25">
      <c r="A5" s="27" t="s">
        <v>29</v>
      </c>
      <c r="D5" s="26" t="s">
        <v>27</v>
      </c>
    </row>
    <row r="6" spans="1:75" x14ac:dyDescent="0.25">
      <c r="A6" s="13" t="s">
        <v>26</v>
      </c>
    </row>
    <row r="7" spans="1:75" x14ac:dyDescent="0.25">
      <c r="A7" s="27" t="s">
        <v>20</v>
      </c>
      <c r="D7" s="27" t="s">
        <v>22</v>
      </c>
    </row>
    <row r="8" spans="1:75" ht="26.25" customHeight="1" x14ac:dyDescent="0.25">
      <c r="D8" s="24" t="s">
        <v>28</v>
      </c>
      <c r="E8" s="24"/>
      <c r="F8" s="24"/>
      <c r="G8" s="24"/>
      <c r="H8" s="24"/>
      <c r="I8" s="24"/>
      <c r="J8" s="24"/>
      <c r="K8" s="24"/>
    </row>
    <row r="9" spans="1:75" x14ac:dyDescent="0.25">
      <c r="D9" s="34"/>
      <c r="E9" s="34"/>
    </row>
    <row r="10" spans="1:75" ht="12.4" customHeight="1" x14ac:dyDescent="0.25">
      <c r="A10" s="27"/>
      <c r="D10" s="26" t="s">
        <v>65</v>
      </c>
    </row>
    <row r="11" spans="1:75" ht="12.4" customHeight="1" x14ac:dyDescent="0.25">
      <c r="A11" s="27"/>
    </row>
    <row r="12" spans="1:75" ht="26.65" customHeight="1" x14ac:dyDescent="0.25">
      <c r="A12" s="18" t="s">
        <v>0</v>
      </c>
      <c r="B12" s="18" t="s">
        <v>1</v>
      </c>
      <c r="C12" s="18" t="s">
        <v>15</v>
      </c>
      <c r="D12" s="18" t="s">
        <v>10</v>
      </c>
      <c r="E12" s="21" t="s">
        <v>2</v>
      </c>
      <c r="F12" s="18" t="s">
        <v>12</v>
      </c>
      <c r="G12" s="18" t="s">
        <v>35</v>
      </c>
      <c r="H12" s="18" t="s">
        <v>11</v>
      </c>
      <c r="I12" s="18" t="s">
        <v>31</v>
      </c>
      <c r="J12" s="18" t="s">
        <v>33</v>
      </c>
      <c r="K12" s="18" t="s">
        <v>34</v>
      </c>
      <c r="L12" s="18" t="s">
        <v>37</v>
      </c>
    </row>
    <row r="13" spans="1:75" ht="59.65" customHeight="1" x14ac:dyDescent="0.25">
      <c r="A13" s="20"/>
      <c r="B13" s="20"/>
      <c r="C13" s="20"/>
      <c r="D13" s="20"/>
      <c r="E13" s="22"/>
      <c r="F13" s="19"/>
      <c r="G13" s="19"/>
      <c r="H13" s="19"/>
      <c r="I13" s="19"/>
      <c r="J13" s="19"/>
      <c r="K13" s="19"/>
      <c r="L13" s="19"/>
    </row>
    <row r="14" spans="1:75" ht="28.9" customHeight="1" x14ac:dyDescent="0.25">
      <c r="A14" s="19"/>
      <c r="B14" s="19"/>
      <c r="C14" s="19"/>
      <c r="D14" s="19"/>
      <c r="E14" s="23"/>
      <c r="F14" s="28" t="s">
        <v>23</v>
      </c>
      <c r="G14" s="28" t="s">
        <v>17</v>
      </c>
      <c r="H14" s="28" t="s">
        <v>19</v>
      </c>
      <c r="I14" s="28" t="s">
        <v>32</v>
      </c>
      <c r="J14" s="28" t="s">
        <v>18</v>
      </c>
      <c r="K14" s="28" t="s">
        <v>18</v>
      </c>
      <c r="L14" s="28"/>
    </row>
    <row r="15" spans="1:75" s="29" customFormat="1" ht="12.75" customHeight="1" x14ac:dyDescent="0.2">
      <c r="A15" s="7" t="s">
        <v>77</v>
      </c>
      <c r="B15" s="8" t="s">
        <v>52</v>
      </c>
      <c r="C15" s="8" t="s">
        <v>41</v>
      </c>
      <c r="D15" s="15">
        <v>1308500</v>
      </c>
      <c r="E15" s="15">
        <v>1000000</v>
      </c>
      <c r="F15" s="30">
        <v>20</v>
      </c>
      <c r="G15" s="30">
        <v>14</v>
      </c>
      <c r="H15" s="30">
        <v>8</v>
      </c>
      <c r="I15" s="30">
        <v>20</v>
      </c>
      <c r="J15" s="30">
        <v>4</v>
      </c>
      <c r="K15" s="30">
        <v>3</v>
      </c>
      <c r="L15" s="30">
        <f>SUM(F15:K15)</f>
        <v>69</v>
      </c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</row>
    <row r="16" spans="1:75" s="29" customFormat="1" ht="12.75" customHeight="1" x14ac:dyDescent="0.2">
      <c r="A16" s="7" t="s">
        <v>78</v>
      </c>
      <c r="B16" s="8" t="s">
        <v>53</v>
      </c>
      <c r="C16" s="8" t="s">
        <v>42</v>
      </c>
      <c r="D16" s="15">
        <v>1212000</v>
      </c>
      <c r="E16" s="15">
        <v>615000</v>
      </c>
      <c r="F16" s="30">
        <v>21</v>
      </c>
      <c r="G16" s="30">
        <v>14</v>
      </c>
      <c r="H16" s="30">
        <v>8</v>
      </c>
      <c r="I16" s="30">
        <v>18</v>
      </c>
      <c r="J16" s="30">
        <v>2</v>
      </c>
      <c r="K16" s="30">
        <v>4</v>
      </c>
      <c r="L16" s="30">
        <f t="shared" ref="L16:L25" si="0">SUM(F16:K16)</f>
        <v>67</v>
      </c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</row>
    <row r="17" spans="1:75" s="29" customFormat="1" ht="12.75" customHeight="1" x14ac:dyDescent="0.2">
      <c r="A17" s="7" t="s">
        <v>72</v>
      </c>
      <c r="B17" s="11" t="s">
        <v>54</v>
      </c>
      <c r="C17" s="11" t="s">
        <v>43</v>
      </c>
      <c r="D17" s="16">
        <v>870000</v>
      </c>
      <c r="E17" s="16">
        <v>450000</v>
      </c>
      <c r="F17" s="30">
        <v>33</v>
      </c>
      <c r="G17" s="30">
        <v>12</v>
      </c>
      <c r="H17" s="30">
        <v>9</v>
      </c>
      <c r="I17" s="30">
        <v>22</v>
      </c>
      <c r="J17" s="30">
        <v>3</v>
      </c>
      <c r="K17" s="30">
        <v>4</v>
      </c>
      <c r="L17" s="30">
        <f t="shared" si="0"/>
        <v>83</v>
      </c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</row>
    <row r="18" spans="1:75" s="29" customFormat="1" ht="12.75" customHeight="1" x14ac:dyDescent="0.2">
      <c r="A18" s="7" t="s">
        <v>70</v>
      </c>
      <c r="B18" s="8" t="s">
        <v>55</v>
      </c>
      <c r="C18" s="8" t="s">
        <v>44</v>
      </c>
      <c r="D18" s="15">
        <v>1468700</v>
      </c>
      <c r="E18" s="15">
        <v>800000</v>
      </c>
      <c r="F18" s="30">
        <v>39</v>
      </c>
      <c r="G18" s="30">
        <v>15</v>
      </c>
      <c r="H18" s="30">
        <v>9</v>
      </c>
      <c r="I18" s="30">
        <v>22</v>
      </c>
      <c r="J18" s="30">
        <v>0</v>
      </c>
      <c r="K18" s="30">
        <v>5</v>
      </c>
      <c r="L18" s="30">
        <f t="shared" si="0"/>
        <v>90</v>
      </c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</row>
    <row r="19" spans="1:75" s="29" customFormat="1" ht="12.75" customHeight="1" x14ac:dyDescent="0.2">
      <c r="A19" s="7" t="s">
        <v>75</v>
      </c>
      <c r="B19" s="11" t="s">
        <v>56</v>
      </c>
      <c r="C19" s="11" t="s">
        <v>45</v>
      </c>
      <c r="D19" s="16">
        <v>1677500</v>
      </c>
      <c r="E19" s="16">
        <v>650000</v>
      </c>
      <c r="F19" s="30">
        <v>29</v>
      </c>
      <c r="G19" s="30">
        <v>10</v>
      </c>
      <c r="H19" s="30">
        <v>7</v>
      </c>
      <c r="I19" s="30">
        <v>21</v>
      </c>
      <c r="J19" s="30">
        <v>0</v>
      </c>
      <c r="K19" s="30">
        <v>3</v>
      </c>
      <c r="L19" s="30">
        <f t="shared" si="0"/>
        <v>70</v>
      </c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</row>
    <row r="20" spans="1:75" s="29" customFormat="1" x14ac:dyDescent="0.2">
      <c r="A20" s="7" t="s">
        <v>76</v>
      </c>
      <c r="B20" s="8" t="s">
        <v>57</v>
      </c>
      <c r="C20" s="8" t="s">
        <v>46</v>
      </c>
      <c r="D20" s="15">
        <v>993240</v>
      </c>
      <c r="E20" s="15">
        <v>500000</v>
      </c>
      <c r="F20" s="30">
        <v>33</v>
      </c>
      <c r="G20" s="30">
        <v>11</v>
      </c>
      <c r="H20" s="30">
        <v>9</v>
      </c>
      <c r="I20" s="30">
        <v>20</v>
      </c>
      <c r="J20" s="30">
        <v>4</v>
      </c>
      <c r="K20" s="30">
        <v>3</v>
      </c>
      <c r="L20" s="30">
        <f t="shared" si="0"/>
        <v>80</v>
      </c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</row>
    <row r="21" spans="1:75" s="29" customFormat="1" ht="12.75" customHeight="1" x14ac:dyDescent="0.2">
      <c r="A21" s="7" t="s">
        <v>73</v>
      </c>
      <c r="B21" s="8" t="s">
        <v>58</v>
      </c>
      <c r="C21" s="8" t="s">
        <v>47</v>
      </c>
      <c r="D21" s="15">
        <v>1888440</v>
      </c>
      <c r="E21" s="15">
        <v>550000</v>
      </c>
      <c r="F21" s="30">
        <v>31</v>
      </c>
      <c r="G21" s="30">
        <v>10</v>
      </c>
      <c r="H21" s="30">
        <v>9</v>
      </c>
      <c r="I21" s="30">
        <v>22</v>
      </c>
      <c r="J21" s="30">
        <v>4</v>
      </c>
      <c r="K21" s="30">
        <v>4</v>
      </c>
      <c r="L21" s="30">
        <f t="shared" si="0"/>
        <v>80</v>
      </c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</row>
    <row r="22" spans="1:75" s="29" customFormat="1" ht="12.75" customHeight="1" x14ac:dyDescent="0.2">
      <c r="A22" s="7" t="s">
        <v>79</v>
      </c>
      <c r="B22" s="8" t="s">
        <v>59</v>
      </c>
      <c r="C22" s="8" t="s">
        <v>48</v>
      </c>
      <c r="D22" s="15">
        <v>946500</v>
      </c>
      <c r="E22" s="15">
        <v>600000</v>
      </c>
      <c r="F22" s="30">
        <v>15</v>
      </c>
      <c r="G22" s="30">
        <v>6</v>
      </c>
      <c r="H22" s="30">
        <v>5</v>
      </c>
      <c r="I22" s="30">
        <v>14</v>
      </c>
      <c r="J22" s="30">
        <v>1</v>
      </c>
      <c r="K22" s="30">
        <v>2</v>
      </c>
      <c r="L22" s="30">
        <f t="shared" si="0"/>
        <v>43</v>
      </c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</row>
    <row r="23" spans="1:75" s="29" customFormat="1" ht="13.5" customHeight="1" x14ac:dyDescent="0.2">
      <c r="A23" s="7" t="s">
        <v>80</v>
      </c>
      <c r="B23" s="8" t="s">
        <v>60</v>
      </c>
      <c r="C23" s="8" t="s">
        <v>49</v>
      </c>
      <c r="D23" s="15">
        <v>1420400</v>
      </c>
      <c r="E23" s="15">
        <v>600000</v>
      </c>
      <c r="F23" s="30">
        <v>15</v>
      </c>
      <c r="G23" s="30">
        <v>6</v>
      </c>
      <c r="H23" s="30">
        <v>5</v>
      </c>
      <c r="I23" s="30">
        <v>10</v>
      </c>
      <c r="J23" s="30">
        <v>0</v>
      </c>
      <c r="K23" s="30">
        <v>2</v>
      </c>
      <c r="L23" s="30">
        <f t="shared" si="0"/>
        <v>38</v>
      </c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</row>
    <row r="24" spans="1:75" s="29" customFormat="1" ht="12.75" customHeight="1" x14ac:dyDescent="0.2">
      <c r="A24" s="7" t="s">
        <v>71</v>
      </c>
      <c r="B24" s="8" t="s">
        <v>61</v>
      </c>
      <c r="C24" s="8" t="s">
        <v>50</v>
      </c>
      <c r="D24" s="15">
        <v>845000</v>
      </c>
      <c r="E24" s="15">
        <v>580000</v>
      </c>
      <c r="F24" s="30">
        <v>35</v>
      </c>
      <c r="G24" s="30">
        <v>10</v>
      </c>
      <c r="H24" s="30">
        <v>6</v>
      </c>
      <c r="I24" s="30">
        <v>21</v>
      </c>
      <c r="J24" s="30">
        <v>4</v>
      </c>
      <c r="K24" s="30">
        <v>4</v>
      </c>
      <c r="L24" s="30">
        <f t="shared" si="0"/>
        <v>80</v>
      </c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</row>
    <row r="25" spans="1:75" s="29" customFormat="1" ht="12.75" customHeight="1" x14ac:dyDescent="0.2">
      <c r="A25" s="7" t="s">
        <v>74</v>
      </c>
      <c r="B25" s="11" t="s">
        <v>62</v>
      </c>
      <c r="C25" s="11" t="s">
        <v>51</v>
      </c>
      <c r="D25" s="16">
        <v>3285000</v>
      </c>
      <c r="E25" s="16">
        <v>600000</v>
      </c>
      <c r="F25" s="30">
        <v>34</v>
      </c>
      <c r="G25" s="30">
        <v>8</v>
      </c>
      <c r="H25" s="30">
        <v>9</v>
      </c>
      <c r="I25" s="30">
        <v>16</v>
      </c>
      <c r="J25" s="30">
        <v>1</v>
      </c>
      <c r="K25" s="30">
        <v>5</v>
      </c>
      <c r="L25" s="30">
        <f t="shared" si="0"/>
        <v>73</v>
      </c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</row>
    <row r="26" spans="1:75" x14ac:dyDescent="0.25">
      <c r="D26" s="17">
        <f>SUM(D15:D25)</f>
        <v>15915280</v>
      </c>
      <c r="E26" s="17">
        <f>SUM(E15:E25)</f>
        <v>6945000</v>
      </c>
    </row>
    <row r="27" spans="1:75" x14ac:dyDescent="0.25">
      <c r="E27" s="33"/>
    </row>
  </sheetData>
  <mergeCells count="13">
    <mergeCell ref="J12:J13"/>
    <mergeCell ref="K12:K13"/>
    <mergeCell ref="L12:L13"/>
    <mergeCell ref="D8:K8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</mergeCells>
  <dataValidations count="5">
    <dataValidation type="decimal" operator="lessThanOrEqual" allowBlank="1" showInputMessage="1" showErrorMessage="1" error="max. 40" sqref="F15:F25" xr:uid="{A1D4D02C-1E6D-48F8-B065-F2330A0CD0CA}">
      <formula1>40</formula1>
    </dataValidation>
    <dataValidation type="decimal" operator="lessThanOrEqual" allowBlank="1" showInputMessage="1" showErrorMessage="1" error="max. 5" sqref="J15:K25" xr:uid="{56D3AB61-55B3-4E7E-BE82-0D7CFA45CE20}">
      <formula1>5</formula1>
    </dataValidation>
    <dataValidation type="decimal" operator="lessThanOrEqual" allowBlank="1" showInputMessage="1" showErrorMessage="1" error="max. 15" sqref="G15:G25" xr:uid="{79BC95E4-1F7B-4921-83B6-D58749CD65AF}">
      <formula1>15</formula1>
    </dataValidation>
    <dataValidation type="decimal" operator="lessThanOrEqual" allowBlank="1" showInputMessage="1" showErrorMessage="1" error="max. 10" sqref="H15:H25" xr:uid="{B12D3E38-3662-40C8-8A57-19F82A13526D}">
      <formula1>10</formula1>
    </dataValidation>
    <dataValidation type="decimal" operator="lessThanOrEqual" allowBlank="1" showInputMessage="1" showErrorMessage="1" error="max. 25" sqref="I15:I25" xr:uid="{47F02C00-BD73-4550-891A-DA91C5D2B7C4}">
      <formula1>25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AC43D-63DD-44D8-8B72-626EB8753094}">
  <dimension ref="A1:BW27"/>
  <sheetViews>
    <sheetView workbookViewId="0"/>
  </sheetViews>
  <sheetFormatPr defaultColWidth="9.140625" defaultRowHeight="12.75" x14ac:dyDescent="0.25"/>
  <cols>
    <col min="1" max="1" width="11.7109375" style="26" customWidth="1"/>
    <col min="2" max="2" width="30" style="26" bestFit="1" customWidth="1"/>
    <col min="3" max="3" width="43.7109375" style="26" customWidth="1"/>
    <col min="4" max="4" width="15.42578125" style="26" customWidth="1"/>
    <col min="5" max="5" width="15" style="26" customWidth="1"/>
    <col min="6" max="6" width="9.7109375" style="26" customWidth="1"/>
    <col min="7" max="12" width="9.28515625" style="26" customWidth="1"/>
    <col min="13" max="16384" width="9.140625" style="26"/>
  </cols>
  <sheetData>
    <row r="1" spans="1:75" ht="38.25" customHeight="1" x14ac:dyDescent="0.25">
      <c r="A1" s="25" t="s">
        <v>36</v>
      </c>
    </row>
    <row r="2" spans="1:75" x14ac:dyDescent="0.25">
      <c r="A2" s="27" t="s">
        <v>39</v>
      </c>
      <c r="D2" s="27" t="s">
        <v>21</v>
      </c>
    </row>
    <row r="3" spans="1:75" x14ac:dyDescent="0.25">
      <c r="A3" s="27" t="s">
        <v>25</v>
      </c>
      <c r="D3" s="26" t="s">
        <v>24</v>
      </c>
    </row>
    <row r="4" spans="1:75" x14ac:dyDescent="0.25">
      <c r="A4" s="27" t="s">
        <v>40</v>
      </c>
      <c r="D4" s="26" t="s">
        <v>30</v>
      </c>
    </row>
    <row r="5" spans="1:75" x14ac:dyDescent="0.25">
      <c r="A5" s="27" t="s">
        <v>29</v>
      </c>
      <c r="D5" s="26" t="s">
        <v>27</v>
      </c>
    </row>
    <row r="6" spans="1:75" x14ac:dyDescent="0.25">
      <c r="A6" s="13" t="s">
        <v>26</v>
      </c>
    </row>
    <row r="7" spans="1:75" x14ac:dyDescent="0.25">
      <c r="A7" s="27" t="s">
        <v>20</v>
      </c>
      <c r="D7" s="27" t="s">
        <v>22</v>
      </c>
    </row>
    <row r="8" spans="1:75" ht="26.25" customHeight="1" x14ac:dyDescent="0.25">
      <c r="D8" s="24" t="s">
        <v>28</v>
      </c>
      <c r="E8" s="24"/>
      <c r="F8" s="24"/>
      <c r="G8" s="24"/>
      <c r="H8" s="24"/>
      <c r="I8" s="24"/>
      <c r="J8" s="24"/>
      <c r="K8" s="24"/>
    </row>
    <row r="9" spans="1:75" x14ac:dyDescent="0.25">
      <c r="D9" s="34"/>
      <c r="E9" s="34"/>
    </row>
    <row r="10" spans="1:75" ht="12.4" customHeight="1" x14ac:dyDescent="0.25">
      <c r="A10" s="27"/>
      <c r="D10" s="26" t="s">
        <v>65</v>
      </c>
    </row>
    <row r="11" spans="1:75" ht="12.4" customHeight="1" x14ac:dyDescent="0.25">
      <c r="A11" s="27"/>
    </row>
    <row r="12" spans="1:75" ht="26.65" customHeight="1" x14ac:dyDescent="0.25">
      <c r="A12" s="18" t="s">
        <v>0</v>
      </c>
      <c r="B12" s="18" t="s">
        <v>1</v>
      </c>
      <c r="C12" s="18" t="s">
        <v>15</v>
      </c>
      <c r="D12" s="18" t="s">
        <v>10</v>
      </c>
      <c r="E12" s="21" t="s">
        <v>2</v>
      </c>
      <c r="F12" s="18" t="s">
        <v>12</v>
      </c>
      <c r="G12" s="18" t="s">
        <v>35</v>
      </c>
      <c r="H12" s="18" t="s">
        <v>11</v>
      </c>
      <c r="I12" s="18" t="s">
        <v>31</v>
      </c>
      <c r="J12" s="18" t="s">
        <v>33</v>
      </c>
      <c r="K12" s="18" t="s">
        <v>34</v>
      </c>
      <c r="L12" s="18" t="s">
        <v>37</v>
      </c>
    </row>
    <row r="13" spans="1:75" ht="59.65" customHeight="1" x14ac:dyDescent="0.25">
      <c r="A13" s="20"/>
      <c r="B13" s="20"/>
      <c r="C13" s="20"/>
      <c r="D13" s="20"/>
      <c r="E13" s="22"/>
      <c r="F13" s="19"/>
      <c r="G13" s="19"/>
      <c r="H13" s="19"/>
      <c r="I13" s="19"/>
      <c r="J13" s="19"/>
      <c r="K13" s="19"/>
      <c r="L13" s="19"/>
    </row>
    <row r="14" spans="1:75" ht="28.9" customHeight="1" x14ac:dyDescent="0.25">
      <c r="A14" s="19"/>
      <c r="B14" s="19"/>
      <c r="C14" s="19"/>
      <c r="D14" s="19"/>
      <c r="E14" s="23"/>
      <c r="F14" s="28" t="s">
        <v>23</v>
      </c>
      <c r="G14" s="28" t="s">
        <v>17</v>
      </c>
      <c r="H14" s="28" t="s">
        <v>19</v>
      </c>
      <c r="I14" s="28" t="s">
        <v>32</v>
      </c>
      <c r="J14" s="28" t="s">
        <v>18</v>
      </c>
      <c r="K14" s="28" t="s">
        <v>18</v>
      </c>
      <c r="L14" s="28"/>
    </row>
    <row r="15" spans="1:75" s="29" customFormat="1" ht="12.75" customHeight="1" x14ac:dyDescent="0.2">
      <c r="A15" s="7" t="s">
        <v>77</v>
      </c>
      <c r="B15" s="8" t="s">
        <v>52</v>
      </c>
      <c r="C15" s="8" t="s">
        <v>41</v>
      </c>
      <c r="D15" s="15">
        <v>1308500</v>
      </c>
      <c r="E15" s="15">
        <v>1000000</v>
      </c>
      <c r="F15" s="30">
        <v>20</v>
      </c>
      <c r="G15" s="30">
        <v>11</v>
      </c>
      <c r="H15" s="30">
        <v>8</v>
      </c>
      <c r="I15" s="30">
        <v>20</v>
      </c>
      <c r="J15" s="30">
        <v>4</v>
      </c>
      <c r="K15" s="30">
        <v>3</v>
      </c>
      <c r="L15" s="30">
        <f>SUM(F15:K15)</f>
        <v>66</v>
      </c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</row>
    <row r="16" spans="1:75" s="29" customFormat="1" ht="12.75" customHeight="1" x14ac:dyDescent="0.2">
      <c r="A16" s="7" t="s">
        <v>78</v>
      </c>
      <c r="B16" s="8" t="s">
        <v>53</v>
      </c>
      <c r="C16" s="8" t="s">
        <v>42</v>
      </c>
      <c r="D16" s="15">
        <v>1212000</v>
      </c>
      <c r="E16" s="15">
        <v>615000</v>
      </c>
      <c r="F16" s="30">
        <v>21</v>
      </c>
      <c r="G16" s="30">
        <v>12</v>
      </c>
      <c r="H16" s="30">
        <v>8</v>
      </c>
      <c r="I16" s="30">
        <v>18</v>
      </c>
      <c r="J16" s="30">
        <v>2</v>
      </c>
      <c r="K16" s="30">
        <v>4</v>
      </c>
      <c r="L16" s="30">
        <f t="shared" ref="L16:L25" si="0">SUM(F16:K16)</f>
        <v>65</v>
      </c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</row>
    <row r="17" spans="1:75" s="29" customFormat="1" ht="12.75" customHeight="1" x14ac:dyDescent="0.2">
      <c r="A17" s="7" t="s">
        <v>72</v>
      </c>
      <c r="B17" s="11" t="s">
        <v>54</v>
      </c>
      <c r="C17" s="11" t="s">
        <v>43</v>
      </c>
      <c r="D17" s="16">
        <v>870000</v>
      </c>
      <c r="E17" s="16">
        <v>450000</v>
      </c>
      <c r="F17" s="30">
        <v>35</v>
      </c>
      <c r="G17" s="30">
        <v>13</v>
      </c>
      <c r="H17" s="30">
        <v>7</v>
      </c>
      <c r="I17" s="30">
        <v>22</v>
      </c>
      <c r="J17" s="30">
        <v>3</v>
      </c>
      <c r="K17" s="30">
        <v>4</v>
      </c>
      <c r="L17" s="30">
        <f t="shared" si="0"/>
        <v>84</v>
      </c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</row>
    <row r="18" spans="1:75" s="29" customFormat="1" ht="12.75" customHeight="1" x14ac:dyDescent="0.2">
      <c r="A18" s="7" t="s">
        <v>70</v>
      </c>
      <c r="B18" s="8" t="s">
        <v>55</v>
      </c>
      <c r="C18" s="8" t="s">
        <v>44</v>
      </c>
      <c r="D18" s="15">
        <v>1468700</v>
      </c>
      <c r="E18" s="15">
        <v>800000</v>
      </c>
      <c r="F18" s="30">
        <v>37</v>
      </c>
      <c r="G18" s="30">
        <v>14</v>
      </c>
      <c r="H18" s="30">
        <v>9</v>
      </c>
      <c r="I18" s="30">
        <v>22</v>
      </c>
      <c r="J18" s="30">
        <v>0</v>
      </c>
      <c r="K18" s="30">
        <v>5</v>
      </c>
      <c r="L18" s="30">
        <f t="shared" si="0"/>
        <v>87</v>
      </c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</row>
    <row r="19" spans="1:75" s="29" customFormat="1" ht="12.75" customHeight="1" x14ac:dyDescent="0.2">
      <c r="A19" s="7" t="s">
        <v>75</v>
      </c>
      <c r="B19" s="11" t="s">
        <v>56</v>
      </c>
      <c r="C19" s="11" t="s">
        <v>45</v>
      </c>
      <c r="D19" s="16">
        <v>1677500</v>
      </c>
      <c r="E19" s="16">
        <v>650000</v>
      </c>
      <c r="F19" s="30">
        <v>30</v>
      </c>
      <c r="G19" s="30">
        <v>11</v>
      </c>
      <c r="H19" s="30">
        <v>7</v>
      </c>
      <c r="I19" s="30">
        <v>21</v>
      </c>
      <c r="J19" s="30">
        <v>0</v>
      </c>
      <c r="K19" s="30">
        <v>3</v>
      </c>
      <c r="L19" s="30">
        <f t="shared" si="0"/>
        <v>72</v>
      </c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</row>
    <row r="20" spans="1:75" s="29" customFormat="1" x14ac:dyDescent="0.2">
      <c r="A20" s="7" t="s">
        <v>76</v>
      </c>
      <c r="B20" s="8" t="s">
        <v>57</v>
      </c>
      <c r="C20" s="8" t="s">
        <v>46</v>
      </c>
      <c r="D20" s="15">
        <v>993240</v>
      </c>
      <c r="E20" s="15">
        <v>500000</v>
      </c>
      <c r="F20" s="30">
        <v>20</v>
      </c>
      <c r="G20" s="30">
        <v>10</v>
      </c>
      <c r="H20" s="30">
        <v>6</v>
      </c>
      <c r="I20" s="30">
        <v>20</v>
      </c>
      <c r="J20" s="30">
        <v>4</v>
      </c>
      <c r="K20" s="30">
        <v>3</v>
      </c>
      <c r="L20" s="30">
        <f t="shared" si="0"/>
        <v>63</v>
      </c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</row>
    <row r="21" spans="1:75" s="29" customFormat="1" ht="12.75" customHeight="1" x14ac:dyDescent="0.2">
      <c r="A21" s="7" t="s">
        <v>73</v>
      </c>
      <c r="B21" s="8" t="s">
        <v>58</v>
      </c>
      <c r="C21" s="8" t="s">
        <v>47</v>
      </c>
      <c r="D21" s="15">
        <v>1888440</v>
      </c>
      <c r="E21" s="15">
        <v>550000</v>
      </c>
      <c r="F21" s="30">
        <v>33</v>
      </c>
      <c r="G21" s="30">
        <v>10</v>
      </c>
      <c r="H21" s="30">
        <v>8</v>
      </c>
      <c r="I21" s="30">
        <v>22</v>
      </c>
      <c r="J21" s="30">
        <v>4</v>
      </c>
      <c r="K21" s="30">
        <v>4</v>
      </c>
      <c r="L21" s="30">
        <f t="shared" si="0"/>
        <v>81</v>
      </c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</row>
    <row r="22" spans="1:75" s="29" customFormat="1" ht="12.75" customHeight="1" x14ac:dyDescent="0.2">
      <c r="A22" s="7" t="s">
        <v>79</v>
      </c>
      <c r="B22" s="8" t="s">
        <v>59</v>
      </c>
      <c r="C22" s="8" t="s">
        <v>48</v>
      </c>
      <c r="D22" s="15">
        <v>946500</v>
      </c>
      <c r="E22" s="15">
        <v>600000</v>
      </c>
      <c r="F22" s="30">
        <v>20</v>
      </c>
      <c r="G22" s="30">
        <v>8</v>
      </c>
      <c r="H22" s="30">
        <v>6</v>
      </c>
      <c r="I22" s="30">
        <v>14</v>
      </c>
      <c r="J22" s="30">
        <v>1</v>
      </c>
      <c r="K22" s="30">
        <v>3</v>
      </c>
      <c r="L22" s="30">
        <f t="shared" si="0"/>
        <v>52</v>
      </c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</row>
    <row r="23" spans="1:75" s="29" customFormat="1" ht="13.5" customHeight="1" x14ac:dyDescent="0.2">
      <c r="A23" s="7" t="s">
        <v>80</v>
      </c>
      <c r="B23" s="8" t="s">
        <v>60</v>
      </c>
      <c r="C23" s="8" t="s">
        <v>49</v>
      </c>
      <c r="D23" s="15">
        <v>1420400</v>
      </c>
      <c r="E23" s="15">
        <v>600000</v>
      </c>
      <c r="F23" s="30">
        <v>17</v>
      </c>
      <c r="G23" s="30">
        <v>6</v>
      </c>
      <c r="H23" s="30">
        <v>6</v>
      </c>
      <c r="I23" s="30">
        <v>12</v>
      </c>
      <c r="J23" s="30">
        <v>0</v>
      </c>
      <c r="K23" s="30">
        <v>3</v>
      </c>
      <c r="L23" s="30">
        <f t="shared" si="0"/>
        <v>44</v>
      </c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</row>
    <row r="24" spans="1:75" s="29" customFormat="1" ht="12.75" customHeight="1" x14ac:dyDescent="0.2">
      <c r="A24" s="7" t="s">
        <v>71</v>
      </c>
      <c r="B24" s="8" t="s">
        <v>61</v>
      </c>
      <c r="C24" s="8" t="s">
        <v>50</v>
      </c>
      <c r="D24" s="15">
        <v>845000</v>
      </c>
      <c r="E24" s="15">
        <v>580000</v>
      </c>
      <c r="F24" s="30">
        <v>36</v>
      </c>
      <c r="G24" s="30">
        <v>13</v>
      </c>
      <c r="H24" s="30">
        <v>8</v>
      </c>
      <c r="I24" s="30">
        <v>20</v>
      </c>
      <c r="J24" s="30">
        <v>4</v>
      </c>
      <c r="K24" s="30">
        <v>4</v>
      </c>
      <c r="L24" s="30">
        <f t="shared" si="0"/>
        <v>85</v>
      </c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</row>
    <row r="25" spans="1:75" s="29" customFormat="1" ht="12.75" customHeight="1" x14ac:dyDescent="0.2">
      <c r="A25" s="7" t="s">
        <v>74</v>
      </c>
      <c r="B25" s="11" t="s">
        <v>62</v>
      </c>
      <c r="C25" s="11" t="s">
        <v>51</v>
      </c>
      <c r="D25" s="16">
        <v>3285000</v>
      </c>
      <c r="E25" s="16">
        <v>600000</v>
      </c>
      <c r="F25" s="30">
        <v>29</v>
      </c>
      <c r="G25" s="30">
        <v>14</v>
      </c>
      <c r="H25" s="30">
        <v>9</v>
      </c>
      <c r="I25" s="30">
        <v>20</v>
      </c>
      <c r="J25" s="30">
        <v>1</v>
      </c>
      <c r="K25" s="30">
        <v>5</v>
      </c>
      <c r="L25" s="30">
        <f t="shared" si="0"/>
        <v>78</v>
      </c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</row>
    <row r="26" spans="1:75" x14ac:dyDescent="0.25">
      <c r="D26" s="17">
        <f>SUM(D15:D25)</f>
        <v>15915280</v>
      </c>
      <c r="E26" s="17">
        <f>SUM(E15:E25)</f>
        <v>6945000</v>
      </c>
    </row>
    <row r="27" spans="1:75" x14ac:dyDescent="0.25">
      <c r="E27" s="33"/>
    </row>
  </sheetData>
  <mergeCells count="13">
    <mergeCell ref="J12:J13"/>
    <mergeCell ref="K12:K13"/>
    <mergeCell ref="L12:L13"/>
    <mergeCell ref="D8:K8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</mergeCells>
  <dataValidations count="5">
    <dataValidation type="decimal" operator="lessThanOrEqual" allowBlank="1" showInputMessage="1" showErrorMessage="1" error="max. 40" sqref="F15:F25" xr:uid="{5BFAD4B0-00A0-4C71-9C86-F56F02B981BF}">
      <formula1>40</formula1>
    </dataValidation>
    <dataValidation type="decimal" operator="lessThanOrEqual" allowBlank="1" showInputMessage="1" showErrorMessage="1" error="max. 5" sqref="J15:K25" xr:uid="{49C1D6D2-7206-48E5-9540-4A8F5AC505A6}">
      <formula1>5</formula1>
    </dataValidation>
    <dataValidation type="decimal" operator="lessThanOrEqual" allowBlank="1" showInputMessage="1" showErrorMessage="1" error="max. 15" sqref="G15:G25" xr:uid="{84547101-8337-4783-9DD8-664EF36CF8A0}">
      <formula1>15</formula1>
    </dataValidation>
    <dataValidation type="decimal" operator="lessThanOrEqual" allowBlank="1" showInputMessage="1" showErrorMessage="1" error="max. 10" sqref="H15:H25" xr:uid="{AD1C79CC-B326-4083-AA66-78BCCF56892F}">
      <formula1>10</formula1>
    </dataValidation>
    <dataValidation type="decimal" operator="lessThanOrEqual" allowBlank="1" showInputMessage="1" showErrorMessage="1" error="max. 25" sqref="I15:I25" xr:uid="{C1B138BD-CCC4-4F04-8B1B-0AB4214ACD50}">
      <formula1>25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4E01B-C215-47BA-BE8B-476ABF78ED46}">
  <dimension ref="A1:BW27"/>
  <sheetViews>
    <sheetView workbookViewId="0"/>
  </sheetViews>
  <sheetFormatPr defaultColWidth="9.140625" defaultRowHeight="12.75" x14ac:dyDescent="0.25"/>
  <cols>
    <col min="1" max="1" width="11.7109375" style="26" customWidth="1"/>
    <col min="2" max="2" width="30" style="26" bestFit="1" customWidth="1"/>
    <col min="3" max="3" width="43.7109375" style="26" customWidth="1"/>
    <col min="4" max="4" width="15.42578125" style="26" customWidth="1"/>
    <col min="5" max="5" width="15" style="26" customWidth="1"/>
    <col min="6" max="6" width="9.7109375" style="26" customWidth="1"/>
    <col min="7" max="12" width="9.28515625" style="26" customWidth="1"/>
    <col min="13" max="16384" width="9.140625" style="26"/>
  </cols>
  <sheetData>
    <row r="1" spans="1:75" ht="38.25" customHeight="1" x14ac:dyDescent="0.25">
      <c r="A1" s="25" t="s">
        <v>36</v>
      </c>
    </row>
    <row r="2" spans="1:75" x14ac:dyDescent="0.25">
      <c r="A2" s="27" t="s">
        <v>39</v>
      </c>
      <c r="D2" s="27" t="s">
        <v>21</v>
      </c>
    </row>
    <row r="3" spans="1:75" x14ac:dyDescent="0.25">
      <c r="A3" s="27" t="s">
        <v>25</v>
      </c>
      <c r="D3" s="26" t="s">
        <v>24</v>
      </c>
    </row>
    <row r="4" spans="1:75" x14ac:dyDescent="0.25">
      <c r="A4" s="27" t="s">
        <v>40</v>
      </c>
      <c r="D4" s="26" t="s">
        <v>30</v>
      </c>
    </row>
    <row r="5" spans="1:75" x14ac:dyDescent="0.25">
      <c r="A5" s="27" t="s">
        <v>29</v>
      </c>
      <c r="D5" s="26" t="s">
        <v>27</v>
      </c>
    </row>
    <row r="6" spans="1:75" x14ac:dyDescent="0.25">
      <c r="A6" s="13" t="s">
        <v>26</v>
      </c>
    </row>
    <row r="7" spans="1:75" x14ac:dyDescent="0.25">
      <c r="A7" s="27" t="s">
        <v>20</v>
      </c>
      <c r="D7" s="27" t="s">
        <v>22</v>
      </c>
    </row>
    <row r="8" spans="1:75" ht="26.25" customHeight="1" x14ac:dyDescent="0.25">
      <c r="D8" s="24" t="s">
        <v>28</v>
      </c>
      <c r="E8" s="24"/>
      <c r="F8" s="24"/>
      <c r="G8" s="24"/>
      <c r="H8" s="24"/>
      <c r="I8" s="24"/>
      <c r="J8" s="24"/>
      <c r="K8" s="24"/>
    </row>
    <row r="9" spans="1:75" x14ac:dyDescent="0.25">
      <c r="D9" s="34"/>
      <c r="E9" s="34"/>
    </row>
    <row r="10" spans="1:75" ht="12.4" customHeight="1" x14ac:dyDescent="0.25">
      <c r="A10" s="27"/>
      <c r="D10" s="26" t="s">
        <v>65</v>
      </c>
    </row>
    <row r="11" spans="1:75" ht="12.4" customHeight="1" x14ac:dyDescent="0.25">
      <c r="A11" s="27"/>
    </row>
    <row r="12" spans="1:75" ht="26.65" customHeight="1" x14ac:dyDescent="0.25">
      <c r="A12" s="18" t="s">
        <v>0</v>
      </c>
      <c r="B12" s="18" t="s">
        <v>1</v>
      </c>
      <c r="C12" s="18" t="s">
        <v>15</v>
      </c>
      <c r="D12" s="18" t="s">
        <v>10</v>
      </c>
      <c r="E12" s="21" t="s">
        <v>2</v>
      </c>
      <c r="F12" s="18" t="s">
        <v>12</v>
      </c>
      <c r="G12" s="18" t="s">
        <v>35</v>
      </c>
      <c r="H12" s="18" t="s">
        <v>11</v>
      </c>
      <c r="I12" s="18" t="s">
        <v>31</v>
      </c>
      <c r="J12" s="18" t="s">
        <v>33</v>
      </c>
      <c r="K12" s="18" t="s">
        <v>34</v>
      </c>
      <c r="L12" s="18" t="s">
        <v>37</v>
      </c>
    </row>
    <row r="13" spans="1:75" ht="59.65" customHeight="1" x14ac:dyDescent="0.25">
      <c r="A13" s="20"/>
      <c r="B13" s="20"/>
      <c r="C13" s="20"/>
      <c r="D13" s="20"/>
      <c r="E13" s="22"/>
      <c r="F13" s="19"/>
      <c r="G13" s="19"/>
      <c r="H13" s="19"/>
      <c r="I13" s="19"/>
      <c r="J13" s="19"/>
      <c r="K13" s="19"/>
      <c r="L13" s="19"/>
    </row>
    <row r="14" spans="1:75" ht="28.9" customHeight="1" x14ac:dyDescent="0.25">
      <c r="A14" s="19"/>
      <c r="B14" s="19"/>
      <c r="C14" s="19"/>
      <c r="D14" s="19"/>
      <c r="E14" s="23"/>
      <c r="F14" s="28" t="s">
        <v>23</v>
      </c>
      <c r="G14" s="28" t="s">
        <v>17</v>
      </c>
      <c r="H14" s="28" t="s">
        <v>19</v>
      </c>
      <c r="I14" s="28" t="s">
        <v>32</v>
      </c>
      <c r="J14" s="28" t="s">
        <v>18</v>
      </c>
      <c r="K14" s="28" t="s">
        <v>18</v>
      </c>
      <c r="L14" s="28"/>
    </row>
    <row r="15" spans="1:75" s="29" customFormat="1" ht="12.75" customHeight="1" x14ac:dyDescent="0.2">
      <c r="A15" s="7" t="s">
        <v>77</v>
      </c>
      <c r="B15" s="8" t="s">
        <v>52</v>
      </c>
      <c r="C15" s="8" t="s">
        <v>41</v>
      </c>
      <c r="D15" s="15">
        <v>1308500</v>
      </c>
      <c r="E15" s="15">
        <v>1000000</v>
      </c>
      <c r="F15" s="30">
        <v>20</v>
      </c>
      <c r="G15" s="30">
        <v>10</v>
      </c>
      <c r="H15" s="30">
        <v>8</v>
      </c>
      <c r="I15" s="30">
        <v>20</v>
      </c>
      <c r="J15" s="30">
        <v>4</v>
      </c>
      <c r="K15" s="30">
        <v>2</v>
      </c>
      <c r="L15" s="30">
        <f>SUM(F15:K15)</f>
        <v>64</v>
      </c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</row>
    <row r="16" spans="1:75" s="29" customFormat="1" ht="12.75" customHeight="1" x14ac:dyDescent="0.2">
      <c r="A16" s="7" t="s">
        <v>78</v>
      </c>
      <c r="B16" s="8" t="s">
        <v>53</v>
      </c>
      <c r="C16" s="8" t="s">
        <v>42</v>
      </c>
      <c r="D16" s="15">
        <v>1212000</v>
      </c>
      <c r="E16" s="15">
        <v>615000</v>
      </c>
      <c r="F16" s="30">
        <v>23</v>
      </c>
      <c r="G16" s="30">
        <v>10</v>
      </c>
      <c r="H16" s="30">
        <v>8</v>
      </c>
      <c r="I16" s="30">
        <v>18</v>
      </c>
      <c r="J16" s="30">
        <v>2</v>
      </c>
      <c r="K16" s="30">
        <v>4</v>
      </c>
      <c r="L16" s="30">
        <f t="shared" ref="L16:L25" si="0">SUM(F16:K16)</f>
        <v>65</v>
      </c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</row>
    <row r="17" spans="1:75" s="29" customFormat="1" ht="12.75" customHeight="1" x14ac:dyDescent="0.2">
      <c r="A17" s="7" t="s">
        <v>72</v>
      </c>
      <c r="B17" s="11" t="s">
        <v>54</v>
      </c>
      <c r="C17" s="11" t="s">
        <v>43</v>
      </c>
      <c r="D17" s="16">
        <v>870000</v>
      </c>
      <c r="E17" s="16">
        <v>450000</v>
      </c>
      <c r="F17" s="30">
        <v>33</v>
      </c>
      <c r="G17" s="30">
        <v>12</v>
      </c>
      <c r="H17" s="30">
        <v>7</v>
      </c>
      <c r="I17" s="30">
        <v>21</v>
      </c>
      <c r="J17" s="30">
        <v>3</v>
      </c>
      <c r="K17" s="30">
        <v>4</v>
      </c>
      <c r="L17" s="30">
        <f t="shared" si="0"/>
        <v>80</v>
      </c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</row>
    <row r="18" spans="1:75" s="29" customFormat="1" ht="12.75" customHeight="1" x14ac:dyDescent="0.2">
      <c r="A18" s="7" t="s">
        <v>70</v>
      </c>
      <c r="B18" s="8" t="s">
        <v>55</v>
      </c>
      <c r="C18" s="8" t="s">
        <v>44</v>
      </c>
      <c r="D18" s="15">
        <v>1468700</v>
      </c>
      <c r="E18" s="15">
        <v>800000</v>
      </c>
      <c r="F18" s="30">
        <v>37</v>
      </c>
      <c r="G18" s="30">
        <v>13</v>
      </c>
      <c r="H18" s="30">
        <v>9</v>
      </c>
      <c r="I18" s="30">
        <v>21</v>
      </c>
      <c r="J18" s="30">
        <v>0</v>
      </c>
      <c r="K18" s="30">
        <v>5</v>
      </c>
      <c r="L18" s="30">
        <f t="shared" si="0"/>
        <v>85</v>
      </c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</row>
    <row r="19" spans="1:75" s="29" customFormat="1" ht="12.75" customHeight="1" x14ac:dyDescent="0.2">
      <c r="A19" s="7" t="s">
        <v>75</v>
      </c>
      <c r="B19" s="11" t="s">
        <v>56</v>
      </c>
      <c r="C19" s="11" t="s">
        <v>45</v>
      </c>
      <c r="D19" s="16">
        <v>1677500</v>
      </c>
      <c r="E19" s="16">
        <v>650000</v>
      </c>
      <c r="F19" s="30">
        <v>27</v>
      </c>
      <c r="G19" s="30">
        <v>10</v>
      </c>
      <c r="H19" s="30">
        <v>7</v>
      </c>
      <c r="I19" s="30">
        <v>23</v>
      </c>
      <c r="J19" s="30">
        <v>0</v>
      </c>
      <c r="K19" s="30">
        <v>3</v>
      </c>
      <c r="L19" s="30">
        <f t="shared" si="0"/>
        <v>70</v>
      </c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</row>
    <row r="20" spans="1:75" s="29" customFormat="1" x14ac:dyDescent="0.2">
      <c r="A20" s="7" t="s">
        <v>76</v>
      </c>
      <c r="B20" s="8" t="s">
        <v>57</v>
      </c>
      <c r="C20" s="8" t="s">
        <v>46</v>
      </c>
      <c r="D20" s="15">
        <v>993240</v>
      </c>
      <c r="E20" s="15">
        <v>500000</v>
      </c>
      <c r="F20" s="30">
        <v>25</v>
      </c>
      <c r="G20" s="30">
        <v>9</v>
      </c>
      <c r="H20" s="30">
        <v>6</v>
      </c>
      <c r="I20" s="30">
        <v>20</v>
      </c>
      <c r="J20" s="30">
        <v>4</v>
      </c>
      <c r="K20" s="30">
        <v>3</v>
      </c>
      <c r="L20" s="30">
        <f t="shared" si="0"/>
        <v>67</v>
      </c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</row>
    <row r="21" spans="1:75" s="29" customFormat="1" ht="12.75" customHeight="1" x14ac:dyDescent="0.2">
      <c r="A21" s="7" t="s">
        <v>73</v>
      </c>
      <c r="B21" s="8" t="s">
        <v>58</v>
      </c>
      <c r="C21" s="8" t="s">
        <v>47</v>
      </c>
      <c r="D21" s="15">
        <v>1888440</v>
      </c>
      <c r="E21" s="15">
        <v>550000</v>
      </c>
      <c r="F21" s="30">
        <v>33</v>
      </c>
      <c r="G21" s="30">
        <v>10</v>
      </c>
      <c r="H21" s="30">
        <v>9</v>
      </c>
      <c r="I21" s="30">
        <v>22</v>
      </c>
      <c r="J21" s="30">
        <v>4</v>
      </c>
      <c r="K21" s="30">
        <v>4</v>
      </c>
      <c r="L21" s="30">
        <f t="shared" si="0"/>
        <v>82</v>
      </c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</row>
    <row r="22" spans="1:75" s="29" customFormat="1" ht="12.75" customHeight="1" x14ac:dyDescent="0.2">
      <c r="A22" s="7" t="s">
        <v>79</v>
      </c>
      <c r="B22" s="8" t="s">
        <v>59</v>
      </c>
      <c r="C22" s="8" t="s">
        <v>48</v>
      </c>
      <c r="D22" s="15">
        <v>946500</v>
      </c>
      <c r="E22" s="15">
        <v>600000</v>
      </c>
      <c r="F22" s="30">
        <v>21</v>
      </c>
      <c r="G22" s="30">
        <v>6</v>
      </c>
      <c r="H22" s="30">
        <v>5</v>
      </c>
      <c r="I22" s="30">
        <v>17</v>
      </c>
      <c r="J22" s="30">
        <v>1</v>
      </c>
      <c r="K22" s="30">
        <v>3</v>
      </c>
      <c r="L22" s="30">
        <f t="shared" si="0"/>
        <v>53</v>
      </c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</row>
    <row r="23" spans="1:75" s="29" customFormat="1" ht="13.5" customHeight="1" x14ac:dyDescent="0.2">
      <c r="A23" s="7" t="s">
        <v>80</v>
      </c>
      <c r="B23" s="8" t="s">
        <v>60</v>
      </c>
      <c r="C23" s="8" t="s">
        <v>49</v>
      </c>
      <c r="D23" s="15">
        <v>1420400</v>
      </c>
      <c r="E23" s="15">
        <v>600000</v>
      </c>
      <c r="F23" s="30">
        <v>18</v>
      </c>
      <c r="G23" s="30">
        <v>6</v>
      </c>
      <c r="H23" s="30">
        <v>5</v>
      </c>
      <c r="I23" s="30">
        <v>10</v>
      </c>
      <c r="J23" s="30">
        <v>0</v>
      </c>
      <c r="K23" s="30">
        <v>2</v>
      </c>
      <c r="L23" s="30">
        <f t="shared" si="0"/>
        <v>41</v>
      </c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</row>
    <row r="24" spans="1:75" s="29" customFormat="1" ht="12.75" customHeight="1" x14ac:dyDescent="0.2">
      <c r="A24" s="7" t="s">
        <v>71</v>
      </c>
      <c r="B24" s="8" t="s">
        <v>61</v>
      </c>
      <c r="C24" s="8" t="s">
        <v>50</v>
      </c>
      <c r="D24" s="15">
        <v>845000</v>
      </c>
      <c r="E24" s="15">
        <v>580000</v>
      </c>
      <c r="F24" s="30">
        <v>32</v>
      </c>
      <c r="G24" s="30">
        <v>12</v>
      </c>
      <c r="H24" s="30">
        <v>8</v>
      </c>
      <c r="I24" s="30">
        <v>21</v>
      </c>
      <c r="J24" s="30">
        <v>4</v>
      </c>
      <c r="K24" s="30">
        <v>4</v>
      </c>
      <c r="L24" s="30">
        <f t="shared" si="0"/>
        <v>81</v>
      </c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</row>
    <row r="25" spans="1:75" s="29" customFormat="1" ht="12.75" customHeight="1" x14ac:dyDescent="0.2">
      <c r="A25" s="7" t="s">
        <v>74</v>
      </c>
      <c r="B25" s="11" t="s">
        <v>62</v>
      </c>
      <c r="C25" s="11" t="s">
        <v>51</v>
      </c>
      <c r="D25" s="16">
        <v>3285000</v>
      </c>
      <c r="E25" s="16">
        <v>600000</v>
      </c>
      <c r="F25" s="30">
        <v>33</v>
      </c>
      <c r="G25" s="30">
        <v>14</v>
      </c>
      <c r="H25" s="30">
        <v>9</v>
      </c>
      <c r="I25" s="30">
        <v>17</v>
      </c>
      <c r="J25" s="30">
        <v>1</v>
      </c>
      <c r="K25" s="30">
        <v>5</v>
      </c>
      <c r="L25" s="30">
        <f t="shared" si="0"/>
        <v>79</v>
      </c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</row>
    <row r="26" spans="1:75" x14ac:dyDescent="0.25">
      <c r="D26" s="17">
        <f>SUM(D15:D25)</f>
        <v>15915280</v>
      </c>
      <c r="E26" s="17">
        <f>SUM(E15:E25)</f>
        <v>6945000</v>
      </c>
    </row>
    <row r="27" spans="1:75" x14ac:dyDescent="0.25">
      <c r="E27" s="33"/>
    </row>
  </sheetData>
  <mergeCells count="13">
    <mergeCell ref="J12:J13"/>
    <mergeCell ref="K12:K13"/>
    <mergeCell ref="L12:L13"/>
    <mergeCell ref="D8:K8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</mergeCells>
  <dataValidations count="5">
    <dataValidation type="decimal" operator="lessThanOrEqual" allowBlank="1" showInputMessage="1" showErrorMessage="1" error="max. 40" sqref="F15:F25" xr:uid="{A9543B7B-0E37-4769-90FD-5B0C27EEBAEA}">
      <formula1>40</formula1>
    </dataValidation>
    <dataValidation type="decimal" operator="lessThanOrEqual" allowBlank="1" showInputMessage="1" showErrorMessage="1" error="max. 5" sqref="J15:K25" xr:uid="{64A48F53-9C0A-473F-AC92-94D3DDD39BE5}">
      <formula1>5</formula1>
    </dataValidation>
    <dataValidation type="decimal" operator="lessThanOrEqual" allowBlank="1" showInputMessage="1" showErrorMessage="1" error="max. 15" sqref="G15:G25" xr:uid="{50900178-D53A-4AF3-80DC-FA4DA4E5A56C}">
      <formula1>15</formula1>
    </dataValidation>
    <dataValidation type="decimal" operator="lessThanOrEqual" allowBlank="1" showInputMessage="1" showErrorMessage="1" error="max. 10" sqref="H15:H25" xr:uid="{0A8CC816-E8E8-477C-B1D4-0C74E18640A5}">
      <formula1>10</formula1>
    </dataValidation>
    <dataValidation type="decimal" operator="lessThanOrEqual" allowBlank="1" showInputMessage="1" showErrorMessage="1" error="max. 25" sqref="I15:I25" xr:uid="{A153D2FF-AED6-4417-A917-5B9E9932D344}">
      <formula1>25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5DF57-64D9-40FF-96FD-B851AE924F41}">
  <dimension ref="A1:BW27"/>
  <sheetViews>
    <sheetView workbookViewId="0"/>
  </sheetViews>
  <sheetFormatPr defaultColWidth="9.140625" defaultRowHeight="12.75" x14ac:dyDescent="0.25"/>
  <cols>
    <col min="1" max="1" width="11.7109375" style="26" customWidth="1"/>
    <col min="2" max="2" width="30" style="26" bestFit="1" customWidth="1"/>
    <col min="3" max="3" width="43.7109375" style="26" customWidth="1"/>
    <col min="4" max="4" width="15.42578125" style="26" customWidth="1"/>
    <col min="5" max="5" width="15" style="26" customWidth="1"/>
    <col min="6" max="6" width="9.7109375" style="26" customWidth="1"/>
    <col min="7" max="12" width="9.28515625" style="26" customWidth="1"/>
    <col min="13" max="16384" width="9.140625" style="26"/>
  </cols>
  <sheetData>
    <row r="1" spans="1:75" ht="38.25" customHeight="1" x14ac:dyDescent="0.25">
      <c r="A1" s="25" t="s">
        <v>36</v>
      </c>
    </row>
    <row r="2" spans="1:75" x14ac:dyDescent="0.25">
      <c r="A2" s="27" t="s">
        <v>39</v>
      </c>
      <c r="D2" s="27" t="s">
        <v>21</v>
      </c>
    </row>
    <row r="3" spans="1:75" x14ac:dyDescent="0.25">
      <c r="A3" s="27" t="s">
        <v>25</v>
      </c>
      <c r="D3" s="26" t="s">
        <v>24</v>
      </c>
    </row>
    <row r="4" spans="1:75" x14ac:dyDescent="0.25">
      <c r="A4" s="27" t="s">
        <v>40</v>
      </c>
      <c r="D4" s="26" t="s">
        <v>30</v>
      </c>
    </row>
    <row r="5" spans="1:75" x14ac:dyDescent="0.25">
      <c r="A5" s="27" t="s">
        <v>29</v>
      </c>
      <c r="D5" s="26" t="s">
        <v>27</v>
      </c>
    </row>
    <row r="6" spans="1:75" x14ac:dyDescent="0.25">
      <c r="A6" s="13" t="s">
        <v>26</v>
      </c>
    </row>
    <row r="7" spans="1:75" x14ac:dyDescent="0.25">
      <c r="A7" s="27" t="s">
        <v>20</v>
      </c>
      <c r="D7" s="27" t="s">
        <v>22</v>
      </c>
    </row>
    <row r="8" spans="1:75" ht="26.25" customHeight="1" x14ac:dyDescent="0.25">
      <c r="D8" s="24" t="s">
        <v>28</v>
      </c>
      <c r="E8" s="24"/>
      <c r="F8" s="24"/>
      <c r="G8" s="24"/>
      <c r="H8" s="24"/>
      <c r="I8" s="24"/>
      <c r="J8" s="24"/>
      <c r="K8" s="24"/>
    </row>
    <row r="9" spans="1:75" x14ac:dyDescent="0.25">
      <c r="D9" s="34"/>
      <c r="E9" s="34"/>
    </row>
    <row r="10" spans="1:75" ht="12.4" customHeight="1" x14ac:dyDescent="0.25">
      <c r="A10" s="27"/>
      <c r="D10" s="26" t="s">
        <v>65</v>
      </c>
    </row>
    <row r="11" spans="1:75" ht="12.4" customHeight="1" x14ac:dyDescent="0.25">
      <c r="A11" s="27"/>
    </row>
    <row r="12" spans="1:75" ht="26.65" customHeight="1" x14ac:dyDescent="0.25">
      <c r="A12" s="18" t="s">
        <v>0</v>
      </c>
      <c r="B12" s="18" t="s">
        <v>1</v>
      </c>
      <c r="C12" s="18" t="s">
        <v>15</v>
      </c>
      <c r="D12" s="18" t="s">
        <v>10</v>
      </c>
      <c r="E12" s="21" t="s">
        <v>2</v>
      </c>
      <c r="F12" s="18" t="s">
        <v>12</v>
      </c>
      <c r="G12" s="18" t="s">
        <v>35</v>
      </c>
      <c r="H12" s="18" t="s">
        <v>11</v>
      </c>
      <c r="I12" s="18" t="s">
        <v>31</v>
      </c>
      <c r="J12" s="18" t="s">
        <v>33</v>
      </c>
      <c r="K12" s="18" t="s">
        <v>34</v>
      </c>
      <c r="L12" s="18" t="s">
        <v>37</v>
      </c>
    </row>
    <row r="13" spans="1:75" ht="59.65" customHeight="1" x14ac:dyDescent="0.25">
      <c r="A13" s="20"/>
      <c r="B13" s="20"/>
      <c r="C13" s="20"/>
      <c r="D13" s="20"/>
      <c r="E13" s="22"/>
      <c r="F13" s="19"/>
      <c r="G13" s="19"/>
      <c r="H13" s="19"/>
      <c r="I13" s="19"/>
      <c r="J13" s="19"/>
      <c r="K13" s="19"/>
      <c r="L13" s="19"/>
    </row>
    <row r="14" spans="1:75" ht="28.9" customHeight="1" x14ac:dyDescent="0.25">
      <c r="A14" s="19"/>
      <c r="B14" s="19"/>
      <c r="C14" s="19"/>
      <c r="D14" s="19"/>
      <c r="E14" s="23"/>
      <c r="F14" s="28" t="s">
        <v>23</v>
      </c>
      <c r="G14" s="28" t="s">
        <v>17</v>
      </c>
      <c r="H14" s="28" t="s">
        <v>19</v>
      </c>
      <c r="I14" s="28" t="s">
        <v>32</v>
      </c>
      <c r="J14" s="28" t="s">
        <v>18</v>
      </c>
      <c r="K14" s="28" t="s">
        <v>18</v>
      </c>
      <c r="L14" s="28"/>
    </row>
    <row r="15" spans="1:75" s="29" customFormat="1" ht="12.75" customHeight="1" x14ac:dyDescent="0.2">
      <c r="A15" s="7" t="s">
        <v>77</v>
      </c>
      <c r="B15" s="8" t="s">
        <v>52</v>
      </c>
      <c r="C15" s="8" t="s">
        <v>41</v>
      </c>
      <c r="D15" s="15">
        <v>1308500</v>
      </c>
      <c r="E15" s="15">
        <v>1000000</v>
      </c>
      <c r="F15" s="30">
        <v>22</v>
      </c>
      <c r="G15" s="30">
        <v>12</v>
      </c>
      <c r="H15" s="30">
        <v>7</v>
      </c>
      <c r="I15" s="30">
        <v>19</v>
      </c>
      <c r="J15" s="30">
        <v>4</v>
      </c>
      <c r="K15" s="30">
        <v>2</v>
      </c>
      <c r="L15" s="30">
        <f>SUM(F15:K15)</f>
        <v>66</v>
      </c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</row>
    <row r="16" spans="1:75" s="29" customFormat="1" ht="12.75" customHeight="1" x14ac:dyDescent="0.2">
      <c r="A16" s="7" t="s">
        <v>78</v>
      </c>
      <c r="B16" s="8" t="s">
        <v>53</v>
      </c>
      <c r="C16" s="8" t="s">
        <v>42</v>
      </c>
      <c r="D16" s="15">
        <v>1212000</v>
      </c>
      <c r="E16" s="15">
        <v>615000</v>
      </c>
      <c r="F16" s="30">
        <v>23</v>
      </c>
      <c r="G16" s="30">
        <v>11</v>
      </c>
      <c r="H16" s="30">
        <v>6</v>
      </c>
      <c r="I16" s="30">
        <v>17</v>
      </c>
      <c r="J16" s="30">
        <v>2</v>
      </c>
      <c r="K16" s="30">
        <v>4</v>
      </c>
      <c r="L16" s="30">
        <f t="shared" ref="L16:L25" si="0">SUM(F16:K16)</f>
        <v>63</v>
      </c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</row>
    <row r="17" spans="1:75" s="29" customFormat="1" ht="12.75" customHeight="1" x14ac:dyDescent="0.2">
      <c r="A17" s="7" t="s">
        <v>72</v>
      </c>
      <c r="B17" s="11" t="s">
        <v>54</v>
      </c>
      <c r="C17" s="11" t="s">
        <v>43</v>
      </c>
      <c r="D17" s="16">
        <v>870000</v>
      </c>
      <c r="E17" s="16">
        <v>450000</v>
      </c>
      <c r="F17" s="30">
        <v>36</v>
      </c>
      <c r="G17" s="30">
        <v>13</v>
      </c>
      <c r="H17" s="30">
        <v>8</v>
      </c>
      <c r="I17" s="30">
        <v>23</v>
      </c>
      <c r="J17" s="30">
        <v>3</v>
      </c>
      <c r="K17" s="30">
        <v>4</v>
      </c>
      <c r="L17" s="30">
        <f t="shared" si="0"/>
        <v>87</v>
      </c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</row>
    <row r="18" spans="1:75" s="29" customFormat="1" ht="12.75" customHeight="1" x14ac:dyDescent="0.2">
      <c r="A18" s="7" t="s">
        <v>70</v>
      </c>
      <c r="B18" s="8" t="s">
        <v>55</v>
      </c>
      <c r="C18" s="8" t="s">
        <v>44</v>
      </c>
      <c r="D18" s="15">
        <v>1468700</v>
      </c>
      <c r="E18" s="15">
        <v>800000</v>
      </c>
      <c r="F18" s="30">
        <v>38</v>
      </c>
      <c r="G18" s="30">
        <v>14</v>
      </c>
      <c r="H18" s="30">
        <v>9</v>
      </c>
      <c r="I18" s="30">
        <v>22</v>
      </c>
      <c r="J18" s="30">
        <v>0</v>
      </c>
      <c r="K18" s="30">
        <v>5</v>
      </c>
      <c r="L18" s="30">
        <f t="shared" si="0"/>
        <v>88</v>
      </c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</row>
    <row r="19" spans="1:75" s="29" customFormat="1" ht="12.75" customHeight="1" x14ac:dyDescent="0.2">
      <c r="A19" s="7" t="s">
        <v>75</v>
      </c>
      <c r="B19" s="11" t="s">
        <v>56</v>
      </c>
      <c r="C19" s="11" t="s">
        <v>45</v>
      </c>
      <c r="D19" s="16">
        <v>1677500</v>
      </c>
      <c r="E19" s="16">
        <v>650000</v>
      </c>
      <c r="F19" s="30">
        <v>29</v>
      </c>
      <c r="G19" s="30">
        <v>12</v>
      </c>
      <c r="H19" s="30">
        <v>6</v>
      </c>
      <c r="I19" s="30">
        <v>21</v>
      </c>
      <c r="J19" s="30">
        <v>0</v>
      </c>
      <c r="K19" s="30">
        <v>4</v>
      </c>
      <c r="L19" s="30">
        <f t="shared" si="0"/>
        <v>72</v>
      </c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</row>
    <row r="20" spans="1:75" s="29" customFormat="1" x14ac:dyDescent="0.2">
      <c r="A20" s="7" t="s">
        <v>76</v>
      </c>
      <c r="B20" s="8" t="s">
        <v>57</v>
      </c>
      <c r="C20" s="8" t="s">
        <v>46</v>
      </c>
      <c r="D20" s="15">
        <v>993240</v>
      </c>
      <c r="E20" s="15">
        <v>500000</v>
      </c>
      <c r="F20" s="30">
        <v>25</v>
      </c>
      <c r="G20" s="30">
        <v>10</v>
      </c>
      <c r="H20" s="30">
        <v>6</v>
      </c>
      <c r="I20" s="30">
        <v>20</v>
      </c>
      <c r="J20" s="30">
        <v>4</v>
      </c>
      <c r="K20" s="30">
        <v>3</v>
      </c>
      <c r="L20" s="30">
        <f t="shared" si="0"/>
        <v>68</v>
      </c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</row>
    <row r="21" spans="1:75" s="29" customFormat="1" ht="12.75" customHeight="1" x14ac:dyDescent="0.2">
      <c r="A21" s="7" t="s">
        <v>73</v>
      </c>
      <c r="B21" s="8" t="s">
        <v>58</v>
      </c>
      <c r="C21" s="8" t="s">
        <v>47</v>
      </c>
      <c r="D21" s="15">
        <v>1888440</v>
      </c>
      <c r="E21" s="15">
        <v>550000</v>
      </c>
      <c r="F21" s="30">
        <v>32</v>
      </c>
      <c r="G21" s="30">
        <v>10</v>
      </c>
      <c r="H21" s="30">
        <v>7</v>
      </c>
      <c r="I21" s="30">
        <v>23</v>
      </c>
      <c r="J21" s="30">
        <v>4</v>
      </c>
      <c r="K21" s="30">
        <v>4</v>
      </c>
      <c r="L21" s="30">
        <f t="shared" si="0"/>
        <v>80</v>
      </c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</row>
    <row r="22" spans="1:75" s="29" customFormat="1" ht="12.75" customHeight="1" x14ac:dyDescent="0.2">
      <c r="A22" s="7" t="s">
        <v>79</v>
      </c>
      <c r="B22" s="8" t="s">
        <v>59</v>
      </c>
      <c r="C22" s="8" t="s">
        <v>48</v>
      </c>
      <c r="D22" s="15">
        <v>946500</v>
      </c>
      <c r="E22" s="15">
        <v>600000</v>
      </c>
      <c r="F22" s="30">
        <v>19</v>
      </c>
      <c r="G22" s="30">
        <v>7</v>
      </c>
      <c r="H22" s="30">
        <v>5</v>
      </c>
      <c r="I22" s="30">
        <v>20</v>
      </c>
      <c r="J22" s="30">
        <v>1</v>
      </c>
      <c r="K22" s="30">
        <v>4</v>
      </c>
      <c r="L22" s="30">
        <f t="shared" si="0"/>
        <v>56</v>
      </c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</row>
    <row r="23" spans="1:75" s="29" customFormat="1" ht="13.5" customHeight="1" x14ac:dyDescent="0.2">
      <c r="A23" s="7" t="s">
        <v>80</v>
      </c>
      <c r="B23" s="8" t="s">
        <v>60</v>
      </c>
      <c r="C23" s="8" t="s">
        <v>49</v>
      </c>
      <c r="D23" s="15">
        <v>1420400</v>
      </c>
      <c r="E23" s="15">
        <v>600000</v>
      </c>
      <c r="F23" s="30">
        <v>18</v>
      </c>
      <c r="G23" s="30">
        <v>7</v>
      </c>
      <c r="H23" s="30">
        <v>5</v>
      </c>
      <c r="I23" s="30">
        <v>13</v>
      </c>
      <c r="J23" s="30">
        <v>0</v>
      </c>
      <c r="K23" s="30">
        <v>2</v>
      </c>
      <c r="L23" s="30">
        <f t="shared" si="0"/>
        <v>45</v>
      </c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</row>
    <row r="24" spans="1:75" s="29" customFormat="1" ht="12.75" customHeight="1" x14ac:dyDescent="0.2">
      <c r="A24" s="7" t="s">
        <v>71</v>
      </c>
      <c r="B24" s="8" t="s">
        <v>61</v>
      </c>
      <c r="C24" s="8" t="s">
        <v>50</v>
      </c>
      <c r="D24" s="15">
        <v>845000</v>
      </c>
      <c r="E24" s="15">
        <v>580000</v>
      </c>
      <c r="F24" s="30">
        <v>36</v>
      </c>
      <c r="G24" s="30">
        <v>11</v>
      </c>
      <c r="H24" s="30">
        <v>8</v>
      </c>
      <c r="I24" s="30">
        <v>24</v>
      </c>
      <c r="J24" s="30">
        <v>4</v>
      </c>
      <c r="K24" s="30">
        <v>5</v>
      </c>
      <c r="L24" s="30">
        <f t="shared" si="0"/>
        <v>88</v>
      </c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</row>
    <row r="25" spans="1:75" s="29" customFormat="1" ht="12.75" customHeight="1" x14ac:dyDescent="0.2">
      <c r="A25" s="7" t="s">
        <v>74</v>
      </c>
      <c r="B25" s="11" t="s">
        <v>62</v>
      </c>
      <c r="C25" s="11" t="s">
        <v>51</v>
      </c>
      <c r="D25" s="16">
        <v>3285000</v>
      </c>
      <c r="E25" s="16">
        <v>600000</v>
      </c>
      <c r="F25" s="30">
        <v>31</v>
      </c>
      <c r="G25" s="30">
        <v>11</v>
      </c>
      <c r="H25" s="30">
        <v>8</v>
      </c>
      <c r="I25" s="30">
        <v>21</v>
      </c>
      <c r="J25" s="30">
        <v>1</v>
      </c>
      <c r="K25" s="30">
        <v>5</v>
      </c>
      <c r="L25" s="30">
        <f t="shared" si="0"/>
        <v>77</v>
      </c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</row>
    <row r="26" spans="1:75" x14ac:dyDescent="0.25">
      <c r="D26" s="17">
        <f>SUM(D15:D25)</f>
        <v>15915280</v>
      </c>
      <c r="E26" s="17">
        <f>SUM(E15:E25)</f>
        <v>6945000</v>
      </c>
    </row>
    <row r="27" spans="1:75" x14ac:dyDescent="0.25">
      <c r="E27" s="33"/>
    </row>
  </sheetData>
  <mergeCells count="13">
    <mergeCell ref="J12:J13"/>
    <mergeCell ref="K12:K13"/>
    <mergeCell ref="L12:L13"/>
    <mergeCell ref="D8:K8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</mergeCells>
  <dataValidations count="5">
    <dataValidation type="decimal" operator="lessThanOrEqual" allowBlank="1" showInputMessage="1" showErrorMessage="1" error="max. 40" sqref="F15:F25" xr:uid="{BBA1D588-4B6C-4B76-AD79-8390BDE0C289}">
      <formula1>40</formula1>
    </dataValidation>
    <dataValidation type="decimal" operator="lessThanOrEqual" allowBlank="1" showInputMessage="1" showErrorMessage="1" error="max. 5" sqref="J15:K25" xr:uid="{51EAEB79-DB2D-48AF-83A7-1EDD58D6B218}">
      <formula1>5</formula1>
    </dataValidation>
    <dataValidation type="decimal" operator="lessThanOrEqual" allowBlank="1" showInputMessage="1" showErrorMessage="1" error="max. 15" sqref="G15:G25" xr:uid="{425D8DBC-9660-41E1-8D29-1BA64F75A2D9}">
      <formula1>15</formula1>
    </dataValidation>
    <dataValidation type="decimal" operator="lessThanOrEqual" allowBlank="1" showInputMessage="1" showErrorMessage="1" error="max. 10" sqref="H15:H25" xr:uid="{13EF46A9-FF5B-4AB4-A643-42DE2A3C2212}">
      <formula1>10</formula1>
    </dataValidation>
    <dataValidation type="decimal" operator="lessThanOrEqual" allowBlank="1" showInputMessage="1" showErrorMessage="1" error="max. 25" sqref="I15:I25" xr:uid="{3C76C496-3404-4E1F-8440-D822922C32A7}">
      <formula1>25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6343F-75A4-4FEF-9706-AD08428867D4}">
  <dimension ref="A1:BW27"/>
  <sheetViews>
    <sheetView workbookViewId="0"/>
  </sheetViews>
  <sheetFormatPr defaultColWidth="9.140625" defaultRowHeight="12.75" x14ac:dyDescent="0.25"/>
  <cols>
    <col min="1" max="1" width="11.7109375" style="26" customWidth="1"/>
    <col min="2" max="2" width="30" style="26" bestFit="1" customWidth="1"/>
    <col min="3" max="3" width="43.7109375" style="26" customWidth="1"/>
    <col min="4" max="4" width="15.42578125" style="26" customWidth="1"/>
    <col min="5" max="5" width="15" style="26" customWidth="1"/>
    <col min="6" max="6" width="9.7109375" style="26" customWidth="1"/>
    <col min="7" max="12" width="9.28515625" style="26" customWidth="1"/>
    <col min="13" max="16384" width="9.140625" style="26"/>
  </cols>
  <sheetData>
    <row r="1" spans="1:75" ht="38.25" customHeight="1" x14ac:dyDescent="0.25">
      <c r="A1" s="25" t="s">
        <v>36</v>
      </c>
    </row>
    <row r="2" spans="1:75" x14ac:dyDescent="0.25">
      <c r="A2" s="27" t="s">
        <v>39</v>
      </c>
      <c r="D2" s="27" t="s">
        <v>21</v>
      </c>
    </row>
    <row r="3" spans="1:75" x14ac:dyDescent="0.25">
      <c r="A3" s="27" t="s">
        <v>25</v>
      </c>
      <c r="D3" s="26" t="s">
        <v>24</v>
      </c>
    </row>
    <row r="4" spans="1:75" x14ac:dyDescent="0.25">
      <c r="A4" s="27" t="s">
        <v>40</v>
      </c>
      <c r="D4" s="26" t="s">
        <v>30</v>
      </c>
    </row>
    <row r="5" spans="1:75" x14ac:dyDescent="0.25">
      <c r="A5" s="27" t="s">
        <v>29</v>
      </c>
      <c r="D5" s="26" t="s">
        <v>27</v>
      </c>
    </row>
    <row r="6" spans="1:75" x14ac:dyDescent="0.25">
      <c r="A6" s="13" t="s">
        <v>26</v>
      </c>
    </row>
    <row r="7" spans="1:75" x14ac:dyDescent="0.25">
      <c r="A7" s="27" t="s">
        <v>20</v>
      </c>
      <c r="D7" s="27" t="s">
        <v>22</v>
      </c>
    </row>
    <row r="8" spans="1:75" ht="26.25" customHeight="1" x14ac:dyDescent="0.25">
      <c r="D8" s="24" t="s">
        <v>28</v>
      </c>
      <c r="E8" s="24"/>
      <c r="F8" s="24"/>
      <c r="G8" s="24"/>
      <c r="H8" s="24"/>
      <c r="I8" s="24"/>
      <c r="J8" s="24"/>
      <c r="K8" s="24"/>
    </row>
    <row r="9" spans="1:75" x14ac:dyDescent="0.25">
      <c r="D9" s="34"/>
      <c r="E9" s="34"/>
    </row>
    <row r="10" spans="1:75" ht="12.4" customHeight="1" x14ac:dyDescent="0.25">
      <c r="A10" s="27"/>
      <c r="D10" s="26" t="s">
        <v>65</v>
      </c>
    </row>
    <row r="11" spans="1:75" ht="12.4" customHeight="1" x14ac:dyDescent="0.25">
      <c r="A11" s="27"/>
    </row>
    <row r="12" spans="1:75" ht="26.65" customHeight="1" x14ac:dyDescent="0.25">
      <c r="A12" s="18" t="s">
        <v>0</v>
      </c>
      <c r="B12" s="18" t="s">
        <v>1</v>
      </c>
      <c r="C12" s="18" t="s">
        <v>15</v>
      </c>
      <c r="D12" s="18" t="s">
        <v>10</v>
      </c>
      <c r="E12" s="21" t="s">
        <v>2</v>
      </c>
      <c r="F12" s="18" t="s">
        <v>12</v>
      </c>
      <c r="G12" s="18" t="s">
        <v>35</v>
      </c>
      <c r="H12" s="18" t="s">
        <v>11</v>
      </c>
      <c r="I12" s="18" t="s">
        <v>31</v>
      </c>
      <c r="J12" s="18" t="s">
        <v>33</v>
      </c>
      <c r="K12" s="18" t="s">
        <v>34</v>
      </c>
      <c r="L12" s="18" t="s">
        <v>37</v>
      </c>
    </row>
    <row r="13" spans="1:75" ht="59.65" customHeight="1" x14ac:dyDescent="0.25">
      <c r="A13" s="20"/>
      <c r="B13" s="20"/>
      <c r="C13" s="20"/>
      <c r="D13" s="20"/>
      <c r="E13" s="22"/>
      <c r="F13" s="19"/>
      <c r="G13" s="19"/>
      <c r="H13" s="19"/>
      <c r="I13" s="19"/>
      <c r="J13" s="19"/>
      <c r="K13" s="19"/>
      <c r="L13" s="19"/>
    </row>
    <row r="14" spans="1:75" ht="28.9" customHeight="1" x14ac:dyDescent="0.25">
      <c r="A14" s="19"/>
      <c r="B14" s="19"/>
      <c r="C14" s="19"/>
      <c r="D14" s="19"/>
      <c r="E14" s="23"/>
      <c r="F14" s="28" t="s">
        <v>23</v>
      </c>
      <c r="G14" s="28" t="s">
        <v>17</v>
      </c>
      <c r="H14" s="28" t="s">
        <v>19</v>
      </c>
      <c r="I14" s="28" t="s">
        <v>32</v>
      </c>
      <c r="J14" s="28" t="s">
        <v>18</v>
      </c>
      <c r="K14" s="28" t="s">
        <v>18</v>
      </c>
      <c r="L14" s="28"/>
    </row>
    <row r="15" spans="1:75" s="29" customFormat="1" ht="12.75" customHeight="1" x14ac:dyDescent="0.2">
      <c r="A15" s="7" t="s">
        <v>77</v>
      </c>
      <c r="B15" s="8" t="s">
        <v>52</v>
      </c>
      <c r="C15" s="8" t="s">
        <v>41</v>
      </c>
      <c r="D15" s="15">
        <v>1308500</v>
      </c>
      <c r="E15" s="15">
        <v>1000000</v>
      </c>
      <c r="F15" s="30">
        <v>20</v>
      </c>
      <c r="G15" s="30">
        <v>10</v>
      </c>
      <c r="H15" s="30">
        <v>8</v>
      </c>
      <c r="I15" s="30">
        <v>20</v>
      </c>
      <c r="J15" s="30">
        <v>4</v>
      </c>
      <c r="K15" s="30">
        <v>3</v>
      </c>
      <c r="L15" s="30">
        <f>SUM(F15:K15)</f>
        <v>65</v>
      </c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</row>
    <row r="16" spans="1:75" s="29" customFormat="1" ht="12.75" customHeight="1" x14ac:dyDescent="0.2">
      <c r="A16" s="7" t="s">
        <v>78</v>
      </c>
      <c r="B16" s="8" t="s">
        <v>53</v>
      </c>
      <c r="C16" s="8" t="s">
        <v>42</v>
      </c>
      <c r="D16" s="15">
        <v>1212000</v>
      </c>
      <c r="E16" s="15">
        <v>615000</v>
      </c>
      <c r="F16" s="30">
        <v>21</v>
      </c>
      <c r="G16" s="30">
        <v>10</v>
      </c>
      <c r="H16" s="30">
        <v>8</v>
      </c>
      <c r="I16" s="30">
        <v>18</v>
      </c>
      <c r="J16" s="30">
        <v>2</v>
      </c>
      <c r="K16" s="30">
        <v>4</v>
      </c>
      <c r="L16" s="30">
        <f t="shared" ref="L16:L25" si="0">SUM(F16:K16)</f>
        <v>63</v>
      </c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</row>
    <row r="17" spans="1:75" s="29" customFormat="1" ht="12.75" customHeight="1" x14ac:dyDescent="0.2">
      <c r="A17" s="7" t="s">
        <v>72</v>
      </c>
      <c r="B17" s="11" t="s">
        <v>54</v>
      </c>
      <c r="C17" s="11" t="s">
        <v>43</v>
      </c>
      <c r="D17" s="16">
        <v>870000</v>
      </c>
      <c r="E17" s="16">
        <v>450000</v>
      </c>
      <c r="F17" s="30">
        <v>33</v>
      </c>
      <c r="G17" s="30">
        <v>12</v>
      </c>
      <c r="H17" s="30">
        <v>9</v>
      </c>
      <c r="I17" s="30">
        <v>22</v>
      </c>
      <c r="J17" s="30">
        <v>3</v>
      </c>
      <c r="K17" s="30">
        <v>4</v>
      </c>
      <c r="L17" s="30">
        <f t="shared" si="0"/>
        <v>83</v>
      </c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</row>
    <row r="18" spans="1:75" s="29" customFormat="1" ht="12.75" customHeight="1" x14ac:dyDescent="0.2">
      <c r="A18" s="7" t="s">
        <v>70</v>
      </c>
      <c r="B18" s="8" t="s">
        <v>55</v>
      </c>
      <c r="C18" s="8" t="s">
        <v>44</v>
      </c>
      <c r="D18" s="15">
        <v>1468700</v>
      </c>
      <c r="E18" s="15">
        <v>800000</v>
      </c>
      <c r="F18" s="30">
        <v>39</v>
      </c>
      <c r="G18" s="30">
        <v>15</v>
      </c>
      <c r="H18" s="30">
        <v>9</v>
      </c>
      <c r="I18" s="30">
        <v>22</v>
      </c>
      <c r="J18" s="30">
        <v>0</v>
      </c>
      <c r="K18" s="30">
        <v>5</v>
      </c>
      <c r="L18" s="30">
        <f t="shared" si="0"/>
        <v>90</v>
      </c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</row>
    <row r="19" spans="1:75" s="29" customFormat="1" ht="12.75" customHeight="1" x14ac:dyDescent="0.2">
      <c r="A19" s="7" t="s">
        <v>75</v>
      </c>
      <c r="B19" s="11" t="s">
        <v>56</v>
      </c>
      <c r="C19" s="11" t="s">
        <v>45</v>
      </c>
      <c r="D19" s="16">
        <v>1677500</v>
      </c>
      <c r="E19" s="16">
        <v>650000</v>
      </c>
      <c r="F19" s="30">
        <v>24</v>
      </c>
      <c r="G19" s="30">
        <v>12</v>
      </c>
      <c r="H19" s="30">
        <v>8</v>
      </c>
      <c r="I19" s="30">
        <v>22</v>
      </c>
      <c r="J19" s="30">
        <v>0</v>
      </c>
      <c r="K19" s="30">
        <v>3</v>
      </c>
      <c r="L19" s="30">
        <f t="shared" si="0"/>
        <v>69</v>
      </c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</row>
    <row r="20" spans="1:75" s="29" customFormat="1" x14ac:dyDescent="0.2">
      <c r="A20" s="7" t="s">
        <v>76</v>
      </c>
      <c r="B20" s="8" t="s">
        <v>57</v>
      </c>
      <c r="C20" s="8" t="s">
        <v>46</v>
      </c>
      <c r="D20" s="15">
        <v>993240</v>
      </c>
      <c r="E20" s="15">
        <v>500000</v>
      </c>
      <c r="F20" s="30">
        <v>27</v>
      </c>
      <c r="G20" s="30">
        <v>8</v>
      </c>
      <c r="H20" s="30">
        <v>9</v>
      </c>
      <c r="I20" s="30">
        <v>19</v>
      </c>
      <c r="J20" s="30">
        <v>4</v>
      </c>
      <c r="K20" s="30">
        <v>3</v>
      </c>
      <c r="L20" s="30">
        <f t="shared" si="0"/>
        <v>70</v>
      </c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</row>
    <row r="21" spans="1:75" s="29" customFormat="1" ht="12.75" customHeight="1" x14ac:dyDescent="0.2">
      <c r="A21" s="7" t="s">
        <v>73</v>
      </c>
      <c r="B21" s="8" t="s">
        <v>58</v>
      </c>
      <c r="C21" s="8" t="s">
        <v>47</v>
      </c>
      <c r="D21" s="15">
        <v>1888440</v>
      </c>
      <c r="E21" s="15">
        <v>550000</v>
      </c>
      <c r="F21" s="30">
        <v>31</v>
      </c>
      <c r="G21" s="30">
        <v>9</v>
      </c>
      <c r="H21" s="30">
        <v>9</v>
      </c>
      <c r="I21" s="30">
        <v>23</v>
      </c>
      <c r="J21" s="30">
        <v>4</v>
      </c>
      <c r="K21" s="30">
        <v>4</v>
      </c>
      <c r="L21" s="30">
        <f t="shared" si="0"/>
        <v>80</v>
      </c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</row>
    <row r="22" spans="1:75" s="29" customFormat="1" ht="12.75" customHeight="1" x14ac:dyDescent="0.2">
      <c r="A22" s="7" t="s">
        <v>79</v>
      </c>
      <c r="B22" s="8" t="s">
        <v>59</v>
      </c>
      <c r="C22" s="8" t="s">
        <v>48</v>
      </c>
      <c r="D22" s="15">
        <v>946500</v>
      </c>
      <c r="E22" s="15">
        <v>600000</v>
      </c>
      <c r="F22" s="30">
        <v>15</v>
      </c>
      <c r="G22" s="30">
        <v>6</v>
      </c>
      <c r="H22" s="30">
        <v>5</v>
      </c>
      <c r="I22" s="30">
        <v>14</v>
      </c>
      <c r="J22" s="30">
        <v>1</v>
      </c>
      <c r="K22" s="30">
        <v>2</v>
      </c>
      <c r="L22" s="30">
        <f t="shared" si="0"/>
        <v>43</v>
      </c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</row>
    <row r="23" spans="1:75" s="29" customFormat="1" ht="13.5" customHeight="1" x14ac:dyDescent="0.2">
      <c r="A23" s="7" t="s">
        <v>80</v>
      </c>
      <c r="B23" s="8" t="s">
        <v>60</v>
      </c>
      <c r="C23" s="8" t="s">
        <v>49</v>
      </c>
      <c r="D23" s="15">
        <v>1420400</v>
      </c>
      <c r="E23" s="15">
        <v>600000</v>
      </c>
      <c r="F23" s="30">
        <v>15</v>
      </c>
      <c r="G23" s="30">
        <v>6</v>
      </c>
      <c r="H23" s="30">
        <v>5</v>
      </c>
      <c r="I23" s="30">
        <v>10</v>
      </c>
      <c r="J23" s="30">
        <v>0</v>
      </c>
      <c r="K23" s="30">
        <v>2</v>
      </c>
      <c r="L23" s="30">
        <f t="shared" si="0"/>
        <v>38</v>
      </c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</row>
    <row r="24" spans="1:75" s="29" customFormat="1" ht="12.75" customHeight="1" x14ac:dyDescent="0.2">
      <c r="A24" s="7" t="s">
        <v>71</v>
      </c>
      <c r="B24" s="8" t="s">
        <v>61</v>
      </c>
      <c r="C24" s="8" t="s">
        <v>50</v>
      </c>
      <c r="D24" s="15">
        <v>845000</v>
      </c>
      <c r="E24" s="15">
        <v>580000</v>
      </c>
      <c r="F24" s="30">
        <v>30</v>
      </c>
      <c r="G24" s="30">
        <v>13</v>
      </c>
      <c r="H24" s="30">
        <v>9</v>
      </c>
      <c r="I24" s="30">
        <v>22</v>
      </c>
      <c r="J24" s="30">
        <v>4</v>
      </c>
      <c r="K24" s="30">
        <v>4</v>
      </c>
      <c r="L24" s="30">
        <f t="shared" si="0"/>
        <v>82</v>
      </c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</row>
    <row r="25" spans="1:75" s="29" customFormat="1" ht="12.75" customHeight="1" x14ac:dyDescent="0.2">
      <c r="A25" s="7" t="s">
        <v>74</v>
      </c>
      <c r="B25" s="11" t="s">
        <v>62</v>
      </c>
      <c r="C25" s="11" t="s">
        <v>51</v>
      </c>
      <c r="D25" s="16">
        <v>3285000</v>
      </c>
      <c r="E25" s="16">
        <v>600000</v>
      </c>
      <c r="F25" s="30">
        <v>33</v>
      </c>
      <c r="G25" s="30">
        <v>10</v>
      </c>
      <c r="H25" s="30">
        <v>8</v>
      </c>
      <c r="I25" s="30">
        <v>20</v>
      </c>
      <c r="J25" s="30">
        <v>1</v>
      </c>
      <c r="K25" s="30">
        <v>5</v>
      </c>
      <c r="L25" s="30">
        <f t="shared" si="0"/>
        <v>77</v>
      </c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</row>
    <row r="26" spans="1:75" x14ac:dyDescent="0.25">
      <c r="D26" s="17">
        <f>SUM(D15:D25)</f>
        <v>15915280</v>
      </c>
      <c r="E26" s="17">
        <f>SUM(E15:E25)</f>
        <v>6945000</v>
      </c>
    </row>
    <row r="27" spans="1:75" x14ac:dyDescent="0.25">
      <c r="E27" s="33"/>
    </row>
  </sheetData>
  <mergeCells count="13">
    <mergeCell ref="J12:J13"/>
    <mergeCell ref="K12:K13"/>
    <mergeCell ref="L12:L13"/>
    <mergeCell ref="D8:K8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</mergeCells>
  <dataValidations count="5">
    <dataValidation type="decimal" operator="lessThanOrEqual" allowBlank="1" showInputMessage="1" showErrorMessage="1" error="max. 40" sqref="F15:F25" xr:uid="{4E3EAAC1-9D94-4215-99E6-81A25E0AA5E3}">
      <formula1>40</formula1>
    </dataValidation>
    <dataValidation type="decimal" operator="lessThanOrEqual" allowBlank="1" showInputMessage="1" showErrorMessage="1" error="max. 5" sqref="J15:K25" xr:uid="{0F2273A7-5734-4ED3-9CD7-6AE7118E2DCC}">
      <formula1>5</formula1>
    </dataValidation>
    <dataValidation type="decimal" operator="lessThanOrEqual" allowBlank="1" showInputMessage="1" showErrorMessage="1" error="max. 15" sqref="G15:G25" xr:uid="{2B1FCF93-D141-4CF4-826D-2D3267B56259}">
      <formula1>15</formula1>
    </dataValidation>
    <dataValidation type="decimal" operator="lessThanOrEqual" allowBlank="1" showInputMessage="1" showErrorMessage="1" error="max. 10" sqref="H15:H25" xr:uid="{CB222C3A-BE9F-4012-A5E9-B7B580159FE1}">
      <formula1>10</formula1>
    </dataValidation>
    <dataValidation type="decimal" operator="lessThanOrEqual" allowBlank="1" showInputMessage="1" showErrorMessage="1" error="max. 25" sqref="I15:I25" xr:uid="{CC7AB93C-250A-457B-A14B-61CBABC5718B}">
      <formula1>25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546A1A6-84AE-4D20-9409-8794A5E988B8}"/>
</file>

<file path=customXml/itemProps2.xml><?xml version="1.0" encoding="utf-8"?>
<ds:datastoreItem xmlns:ds="http://schemas.openxmlformats.org/officeDocument/2006/customXml" ds:itemID="{92BBA88B-05DD-46E8-9F20-15B293BBA0DC}"/>
</file>

<file path=customXml/itemProps3.xml><?xml version="1.0" encoding="utf-8"?>
<ds:datastoreItem xmlns:ds="http://schemas.openxmlformats.org/officeDocument/2006/customXml" ds:itemID="{C1A7A78C-8F10-4913-B9D2-E2AA4CE040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experiment</vt:lpstr>
      <vt:lpstr>BK</vt:lpstr>
      <vt:lpstr>HB</vt:lpstr>
      <vt:lpstr>LC</vt:lpstr>
      <vt:lpstr>LG</vt:lpstr>
      <vt:lpstr>MŠ</vt:lpstr>
      <vt:lpstr>NS</vt:lpstr>
      <vt:lpstr>PK</vt:lpstr>
      <vt:lpstr>PBa</vt:lpstr>
      <vt:lpstr>PBi</vt:lpstr>
      <vt:lpstr>experiment!Oblast_tisku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2023-11-08T11:58:46Z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