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2. jednání\"/>
    </mc:Choice>
  </mc:AlternateContent>
  <xr:revisionPtr revIDLastSave="0" documentId="13_ncr:1_{8951F97A-2CA3-4BFA-B5F3-345759942F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bre jmeno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'dobre jmeno'!$A$1:$Y$25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1" l="1"/>
  <c r="D19" i="11"/>
  <c r="Q18" i="11"/>
  <c r="Q17" i="11"/>
  <c r="Q16" i="11"/>
  <c r="Q15" i="11"/>
  <c r="Q14" i="11"/>
  <c r="Q13" i="11"/>
  <c r="Q12" i="11"/>
  <c r="E19" i="10"/>
  <c r="D19" i="10"/>
  <c r="Q18" i="10"/>
  <c r="Q17" i="10"/>
  <c r="Q16" i="10"/>
  <c r="Q15" i="10"/>
  <c r="Q14" i="10"/>
  <c r="Q13" i="10"/>
  <c r="Q12" i="10"/>
  <c r="E19" i="9"/>
  <c r="D19" i="9"/>
  <c r="Q18" i="9"/>
  <c r="Q17" i="9"/>
  <c r="Q16" i="9"/>
  <c r="Q15" i="9"/>
  <c r="Q14" i="9"/>
  <c r="Q13" i="9"/>
  <c r="Q12" i="9"/>
  <c r="E19" i="8"/>
  <c r="D19" i="8"/>
  <c r="Q18" i="8"/>
  <c r="Q17" i="8"/>
  <c r="Q16" i="8"/>
  <c r="Q15" i="8"/>
  <c r="Q14" i="8"/>
  <c r="Q13" i="8"/>
  <c r="Q12" i="8"/>
  <c r="E19" i="7"/>
  <c r="D19" i="7"/>
  <c r="Q18" i="7"/>
  <c r="Q17" i="7"/>
  <c r="Q16" i="7"/>
  <c r="Q15" i="7"/>
  <c r="Q14" i="7"/>
  <c r="Q13" i="7"/>
  <c r="Q12" i="7"/>
  <c r="E19" i="6"/>
  <c r="D19" i="6"/>
  <c r="Q18" i="6"/>
  <c r="Q17" i="6"/>
  <c r="Q16" i="6"/>
  <c r="Q15" i="6"/>
  <c r="Q14" i="6"/>
  <c r="Q13" i="6"/>
  <c r="Q12" i="6"/>
  <c r="E19" i="5"/>
  <c r="D19" i="5"/>
  <c r="Q18" i="5"/>
  <c r="Q17" i="5"/>
  <c r="Q16" i="5"/>
  <c r="Q15" i="5"/>
  <c r="Q14" i="5"/>
  <c r="Q13" i="5"/>
  <c r="Q12" i="5"/>
  <c r="E19" i="4"/>
  <c r="D19" i="4"/>
  <c r="Q18" i="4"/>
  <c r="Q17" i="4"/>
  <c r="Q16" i="4"/>
  <c r="Q15" i="4"/>
  <c r="Q14" i="4"/>
  <c r="Q13" i="4"/>
  <c r="Q12" i="4"/>
  <c r="Q12" i="3"/>
  <c r="Q13" i="3"/>
  <c r="Q14" i="3"/>
  <c r="Q15" i="3"/>
  <c r="Q16" i="3"/>
  <c r="Q17" i="3"/>
  <c r="Q18" i="3"/>
  <c r="R19" i="2"/>
  <c r="R20" i="2" s="1"/>
  <c r="E19" i="2"/>
  <c r="D19" i="2"/>
  <c r="E19" i="3"/>
  <c r="D19" i="3"/>
</calcChain>
</file>

<file path=xl/sharedStrings.xml><?xml version="1.0" encoding="utf-8"?>
<sst xmlns="http://schemas.openxmlformats.org/spreadsheetml/2006/main" count="925" uniqueCount="88">
  <si>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</si>
  <si>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</si>
  <si>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</si>
  <si>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</si>
  <si>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</si>
  <si>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</si>
  <si>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</si>
  <si>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</si>
  <si>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</si>
  <si>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</si>
  <si>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</si>
  <si>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</si>
  <si>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</si>
  <si>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</si>
  <si>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</si>
  <si>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</si>
  <si>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</si>
  <si>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</si>
  <si>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</si>
  <si>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</si>
  <si>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</si>
  <si>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</si>
  <si>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</si>
  <si>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</si>
  <si>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</si>
  <si>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</si>
  <si>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</si>
  <si>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</si>
  <si>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</si>
  <si>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</si>
  <si>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 xml:space="preserve">Realizační strategie </t>
  </si>
  <si>
    <t>Propagace dobrého jména české kinematografie</t>
  </si>
  <si>
    <r>
      <t xml:space="preserve">Finanční alokace: </t>
    </r>
    <r>
      <rPr>
        <sz val="9.5"/>
        <rFont val="Arial"/>
        <family val="2"/>
        <charset val="238"/>
      </rPr>
      <t>1 500 000 Kč</t>
    </r>
  </si>
  <si>
    <t xml:space="preserve">2. Zpětná vazba pro českou filmovou tvorbu </t>
  </si>
  <si>
    <t>1. Podpora propagace české kinematografie</t>
  </si>
  <si>
    <t xml:space="preserve"> </t>
  </si>
  <si>
    <t>Obsahová kvalita projektu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</si>
  <si>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</si>
  <si>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</si>
  <si>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Evidenční číslo výzvy:</t>
    </r>
    <r>
      <rPr>
        <sz val="9.5"/>
        <rFont val="Arial"/>
        <family val="2"/>
        <charset val="238"/>
      </rPr>
      <t xml:space="preserve"> 2021-5-2-22</t>
    </r>
  </si>
  <si>
    <r>
      <t>Lhůta pro podávání žádostí:</t>
    </r>
    <r>
      <rPr>
        <sz val="9.5"/>
        <rFont val="Arial"/>
        <family val="2"/>
        <charset val="238"/>
      </rPr>
      <t xml:space="preserve"> 28.5.-28.6.2021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</si>
  <si>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u každoročních akcí však do 31. ledna 2023, 
u jednorázových akcí do 31. prosince 2023</t>
    </r>
  </si>
  <si>
    <t>Podpora je určena pro jednorázové akce i každoroční aktivity vykonávané v roce 2022, jejichž primární hodnotou je propagace české kinematografie jako celku v českém i mezinárodním prostředí, udělování prestižních národních cen české kinematografie a výstavy a jiné akce v oblasti české kinematografie pořádané/realizované např. filmovými muzei. Podpora není určena pro konkrétní filmy, které jsou přijaty do oficiálních sekcí mezinárodních festivalů. Podpora není určena pro pořádání přehlídek českého filmu v zahraničí.</t>
  </si>
  <si>
    <t>4739/2021</t>
  </si>
  <si>
    <t>4740/2021</t>
  </si>
  <si>
    <t>4741/2021</t>
  </si>
  <si>
    <t>4743/2021</t>
  </si>
  <si>
    <t>4744/2021</t>
  </si>
  <si>
    <t>4745/2021</t>
  </si>
  <si>
    <t>4747/2021</t>
  </si>
  <si>
    <t>bujón s.r.o.</t>
  </si>
  <si>
    <t>DOC.DREAM services s.r.o.</t>
  </si>
  <si>
    <t>NaFilM, z.s.</t>
  </si>
  <si>
    <t>FILM NOVÉ EVROPY z.s.</t>
  </si>
  <si>
    <t>Sdružení českých filmových kritiků, zapsaný spolek</t>
  </si>
  <si>
    <t>Doc-Air Distribution s.r.o.</t>
  </si>
  <si>
    <t>Český filmový a televizní svaz FITES, z.s.</t>
  </si>
  <si>
    <t>Cena Pavla Kouteckého 2022</t>
  </si>
  <si>
    <t>Centrum dokumentárního filmu - Poznávání české kinematografie 2022</t>
  </si>
  <si>
    <t>Dočasná výstava filmového muzea NaFilM: Osudy československého filmu v exilu</t>
  </si>
  <si>
    <t>Film New Europe - Česká sekce</t>
  </si>
  <si>
    <t>Ceny české filmové kritiky 2021 - 12. ročník</t>
  </si>
  <si>
    <t>DAFilms ŽIVĚ - Rozhovory s českými tvůrci</t>
  </si>
  <si>
    <t>TRILOBIT 2022</t>
  </si>
  <si>
    <t>Baslarová, Iva</t>
  </si>
  <si>
    <t>Skopal, Pavel</t>
  </si>
  <si>
    <t>Škach, Vladislav</t>
  </si>
  <si>
    <t>Tomek, Ivan</t>
  </si>
  <si>
    <t>Šoba, Přemysl</t>
  </si>
  <si>
    <t>Uhrík, Štefan</t>
  </si>
  <si>
    <t>x</t>
  </si>
  <si>
    <t>ano</t>
  </si>
  <si>
    <t>ne</t>
  </si>
  <si>
    <t>Pilátová, Agáta</t>
  </si>
  <si>
    <t>Tabakov, Diana</t>
  </si>
  <si>
    <t>Lukeš, Jan</t>
  </si>
  <si>
    <t>Kulhánková, Hana</t>
  </si>
  <si>
    <t>49%</t>
  </si>
  <si>
    <t>80%</t>
  </si>
  <si>
    <t>69%</t>
  </si>
  <si>
    <t>50%</t>
  </si>
  <si>
    <t>31.12.2022</t>
  </si>
  <si>
    <t>31.1.2023</t>
  </si>
  <si>
    <t xml:space="preserve">x </t>
  </si>
  <si>
    <t>neinvestiční dotace</t>
  </si>
  <si>
    <t>75%</t>
  </si>
  <si>
    <t>70%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</si>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</sst>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rgb="FFB4B4B4"/>
      </right>
      <top style="thin">
        <color rgb="FFB4B4B4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0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 applyProtection="1">
      <alignment horizontal="left" vertical="top"/>
    </xf>
    <xf numFmtId="2" fontId="8" fillId="2" borderId="1" xfId="0" applyNumberFormat="1" applyFon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3" fontId="8" fillId="2" borderId="6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left"/>
    </xf>
    <xf numFmtId="2" fontId="8" fillId="2" borderId="6" xfId="0" applyNumberFormat="1" applyFont="1" applyFill="1" applyBorder="1" applyAlignment="1" applyProtection="1">
      <alignment horizontal="left" vertical="top"/>
    </xf>
    <xf numFmtId="2" fontId="8" fillId="2" borderId="6" xfId="0" applyNumberFormat="1" applyFont="1" applyFill="1" applyBorder="1" applyAlignment="1">
      <alignment horizontal="left" vertical="top"/>
    </xf>
    <xf numFmtId="3" fontId="8" fillId="2" borderId="6" xfId="0" applyNumberFormat="1" applyFont="1" applyFill="1" applyBorder="1" applyAlignment="1">
      <alignment horizontal="left" vertical="top"/>
    </xf>
    <xf numFmtId="49" fontId="8" fillId="2" borderId="3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/>
    <xf numFmtId="9" fontId="3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top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9" fontId="8" fillId="2" borderId="1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0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7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0" ht="38.25" customHeight="1" x14ac:dyDescent="0.3">
      <c r="A1" s="1" t="s">
        <v>31</v>
      </c>
    </row>
    <row r="2" spans="1:90" s="8" customFormat="1" ht="13.65" customHeight="1" x14ac:dyDescent="0.25">
      <c r="A2" s="7" t="s">
        <v>39</v>
      </c>
      <c r="D2" s="7" t="s">
        <v>21</v>
      </c>
      <c r="G2" s="9"/>
      <c r="H2" s="9"/>
    </row>
    <row r="3" spans="1:90" s="8" customFormat="1" ht="13.65" customHeight="1" x14ac:dyDescent="0.25">
      <c r="A3" s="7" t="s">
        <v>37</v>
      </c>
      <c r="D3" s="8" t="s">
        <v>34</v>
      </c>
      <c r="G3" s="9"/>
      <c r="H3" s="9"/>
      <c r="K3" s="8" t="s">
        <v>35</v>
      </c>
    </row>
    <row r="4" spans="1:90" s="8" customFormat="1" ht="13.65" customHeight="1" x14ac:dyDescent="0.25">
      <c r="A4" s="7" t="s">
        <v>40</v>
      </c>
      <c r="D4" s="8" t="s">
        <v>33</v>
      </c>
      <c r="G4" s="9"/>
      <c r="H4" s="9"/>
    </row>
    <row r="5" spans="1:90" s="8" customFormat="1" ht="13.65" customHeight="1" x14ac:dyDescent="0.25">
      <c r="A5" s="7" t="s">
        <v>32</v>
      </c>
      <c r="G5" s="9"/>
      <c r="H5" s="9"/>
    </row>
    <row r="6" spans="1:90" s="8" customFormat="1" ht="28.2" customHeight="1" x14ac:dyDescent="0.25">
      <c r="A6" s="14" t="s">
        <v>41</v>
      </c>
      <c r="B6" s="14"/>
      <c r="C6" s="14"/>
      <c r="D6" s="7" t="s">
        <v>22</v>
      </c>
      <c r="G6" s="9"/>
      <c r="H6" s="9"/>
    </row>
    <row r="7" spans="1:90" ht="86.25" customHeight="1" x14ac:dyDescent="0.3">
      <c r="A7" s="10" t="s">
        <v>38</v>
      </c>
      <c r="D7" s="15" t="s">
        <v>42</v>
      </c>
      <c r="E7" s="15"/>
      <c r="F7" s="15"/>
      <c r="G7" s="15"/>
      <c r="H7" s="15"/>
      <c r="I7" s="15"/>
    </row>
    <row r="8" spans="1:90" ht="12.6" x14ac:dyDescent="0.3">
      <c r="A8" s="4"/>
    </row>
    <row r="9" spans="1:90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  <c r="R9" s="13" t="s">
        <v>5</v>
      </c>
      <c r="S9" s="13" t="s">
        <v>6</v>
      </c>
      <c r="T9" s="13" t="s">
        <v>7</v>
      </c>
      <c r="U9" s="13" t="s">
        <v>8</v>
      </c>
      <c r="V9" s="13" t="s">
        <v>9</v>
      </c>
      <c r="W9" s="13" t="s">
        <v>10</v>
      </c>
      <c r="X9" s="13" t="s">
        <v>11</v>
      </c>
      <c r="Y9" s="13" t="s">
        <v>12</v>
      </c>
    </row>
    <row r="10" spans="1:90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90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  <c r="R11" s="11"/>
      <c r="S11" s="11"/>
      <c r="T11" s="11"/>
      <c r="U11" s="11"/>
      <c r="V11" s="11"/>
      <c r="W11" s="11"/>
      <c r="X11" s="11"/>
      <c r="Y11" s="11"/>
    </row>
    <row r="12" spans="1:90" s="5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31.666699999999999</v>
      </c>
      <c r="K12" s="24">
        <v>12.666700000000001</v>
      </c>
      <c r="L12" s="24">
        <v>12</v>
      </c>
      <c r="M12" s="24">
        <v>4.7778</v>
      </c>
      <c r="N12" s="24">
        <v>8.3332999999999995</v>
      </c>
      <c r="O12" s="24">
        <v>8.5556000000000001</v>
      </c>
      <c r="P12" s="24">
        <v>3.1111</v>
      </c>
      <c r="Q12" s="25">
        <v>81.111099999999993</v>
      </c>
      <c r="R12" s="59">
        <v>200000</v>
      </c>
      <c r="S12" s="26" t="s">
        <v>84</v>
      </c>
      <c r="T12" s="61" t="s">
        <v>71</v>
      </c>
      <c r="U12" s="61" t="s">
        <v>71</v>
      </c>
      <c r="V12" s="61" t="s">
        <v>77</v>
      </c>
      <c r="W12" s="61" t="s">
        <v>85</v>
      </c>
      <c r="X12" s="61" t="s">
        <v>81</v>
      </c>
      <c r="Y12" s="61" t="s">
        <v>81</v>
      </c>
      <c r="Z12" s="48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s="5" customFormat="1" ht="12.75" customHeight="1" x14ac:dyDescent="0.25">
      <c r="A13" s="45" t="s">
        <v>47</v>
      </c>
      <c r="B13" s="29" t="s">
        <v>54</v>
      </c>
      <c r="C13" s="34" t="s">
        <v>61</v>
      </c>
      <c r="D13" s="21">
        <v>1327000</v>
      </c>
      <c r="E13" s="21">
        <v>600000</v>
      </c>
      <c r="F13" s="29" t="s">
        <v>67</v>
      </c>
      <c r="G13" s="32" t="s">
        <v>70</v>
      </c>
      <c r="H13" s="29" t="s">
        <v>74</v>
      </c>
      <c r="I13" s="32" t="s">
        <v>71</v>
      </c>
      <c r="J13" s="24">
        <v>29.222200000000001</v>
      </c>
      <c r="K13" s="24">
        <v>12.8889</v>
      </c>
      <c r="L13" s="24">
        <v>12.4444</v>
      </c>
      <c r="M13" s="24">
        <v>4.6666999999999996</v>
      </c>
      <c r="N13" s="24">
        <v>7.6666999999999996</v>
      </c>
      <c r="O13" s="24">
        <v>7.5556000000000001</v>
      </c>
      <c r="P13" s="24">
        <v>4.7778</v>
      </c>
      <c r="Q13" s="25">
        <v>79.222200000000001</v>
      </c>
      <c r="R13" s="58">
        <v>570000</v>
      </c>
      <c r="S13" s="26" t="s">
        <v>84</v>
      </c>
      <c r="T13" s="62" t="s">
        <v>71</v>
      </c>
      <c r="U13" s="61" t="s">
        <v>71</v>
      </c>
      <c r="V13" s="63">
        <v>0.68</v>
      </c>
      <c r="W13" s="61" t="s">
        <v>78</v>
      </c>
      <c r="X13" s="67">
        <v>44956</v>
      </c>
      <c r="Y13" s="67">
        <v>44957</v>
      </c>
      <c r="Z13" s="4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5" customFormat="1" ht="12.75" customHeight="1" x14ac:dyDescent="0.25">
      <c r="A14" s="45" t="s">
        <v>48</v>
      </c>
      <c r="B14" s="29" t="s">
        <v>55</v>
      </c>
      <c r="C14" s="29" t="s">
        <v>62</v>
      </c>
      <c r="D14" s="21">
        <v>385000</v>
      </c>
      <c r="E14" s="21">
        <v>180000</v>
      </c>
      <c r="F14" s="29" t="s">
        <v>68</v>
      </c>
      <c r="G14" s="33" t="s">
        <v>72</v>
      </c>
      <c r="H14" s="29" t="s">
        <v>75</v>
      </c>
      <c r="I14" s="33" t="s">
        <v>71</v>
      </c>
      <c r="J14" s="24">
        <v>30.222200000000001</v>
      </c>
      <c r="K14" s="24">
        <v>11.5556</v>
      </c>
      <c r="L14" s="24">
        <v>11.4444</v>
      </c>
      <c r="M14" s="24">
        <v>4.7778</v>
      </c>
      <c r="N14" s="24">
        <v>7.8888999999999996</v>
      </c>
      <c r="O14" s="24">
        <v>8.2222000000000008</v>
      </c>
      <c r="P14" s="24">
        <v>2.2222</v>
      </c>
      <c r="Q14" s="25">
        <v>76.333299999999994</v>
      </c>
      <c r="R14" s="58">
        <v>180000</v>
      </c>
      <c r="S14" s="26" t="s">
        <v>84</v>
      </c>
      <c r="T14" s="62" t="s">
        <v>72</v>
      </c>
      <c r="U14" s="61" t="s">
        <v>71</v>
      </c>
      <c r="V14" s="63">
        <v>0.47</v>
      </c>
      <c r="W14" s="61" t="s">
        <v>86</v>
      </c>
      <c r="X14" s="67">
        <v>44926</v>
      </c>
      <c r="Y14" s="67">
        <v>44926</v>
      </c>
      <c r="Z14" s="4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5" customFormat="1" ht="12.75" customHeight="1" x14ac:dyDescent="0.25">
      <c r="A15" s="44" t="s">
        <v>44</v>
      </c>
      <c r="B15" s="19" t="s">
        <v>51</v>
      </c>
      <c r="C15" s="27" t="s">
        <v>58</v>
      </c>
      <c r="D15" s="21">
        <v>2439000</v>
      </c>
      <c r="E15" s="21">
        <v>500000</v>
      </c>
      <c r="F15" s="22" t="s">
        <v>83</v>
      </c>
      <c r="G15" s="23" t="s">
        <v>70</v>
      </c>
      <c r="H15" s="20" t="s">
        <v>68</v>
      </c>
      <c r="I15" s="28" t="s">
        <v>71</v>
      </c>
      <c r="J15" s="24">
        <v>29.444400000000002</v>
      </c>
      <c r="K15" s="24">
        <v>12.1111</v>
      </c>
      <c r="L15" s="24">
        <v>10.666700000000001</v>
      </c>
      <c r="M15" s="24">
        <v>4.5556000000000001</v>
      </c>
      <c r="N15" s="24">
        <v>5.2222</v>
      </c>
      <c r="O15" s="24">
        <v>7.7778</v>
      </c>
      <c r="P15" s="24">
        <v>5</v>
      </c>
      <c r="Q15" s="25">
        <v>74.777799999999999</v>
      </c>
      <c r="R15" s="58">
        <v>250000</v>
      </c>
      <c r="S15" s="26" t="s">
        <v>84</v>
      </c>
      <c r="T15" s="61" t="s">
        <v>71</v>
      </c>
      <c r="U15" s="61" t="s">
        <v>71</v>
      </c>
      <c r="V15" s="61" t="s">
        <v>78</v>
      </c>
      <c r="W15" s="61" t="s">
        <v>78</v>
      </c>
      <c r="X15" s="61" t="s">
        <v>82</v>
      </c>
      <c r="Y15" s="61" t="s">
        <v>82</v>
      </c>
      <c r="Z15" s="4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5" customFormat="1" ht="12.75" customHeight="1" x14ac:dyDescent="0.25">
      <c r="A16" s="44" t="s">
        <v>46</v>
      </c>
      <c r="B16" s="19" t="s">
        <v>53</v>
      </c>
      <c r="C16" s="20" t="s">
        <v>60</v>
      </c>
      <c r="D16" s="21">
        <v>600000</v>
      </c>
      <c r="E16" s="21">
        <v>300000</v>
      </c>
      <c r="F16" s="22" t="s">
        <v>66</v>
      </c>
      <c r="G16" s="23" t="s">
        <v>71</v>
      </c>
      <c r="H16" s="22" t="s">
        <v>73</v>
      </c>
      <c r="I16" s="23" t="s">
        <v>71</v>
      </c>
      <c r="J16" s="24">
        <v>28.666699999999999</v>
      </c>
      <c r="K16" s="24">
        <v>12</v>
      </c>
      <c r="L16" s="24">
        <v>11.1111</v>
      </c>
      <c r="M16" s="24">
        <v>4.2222</v>
      </c>
      <c r="N16" s="24">
        <v>4.4443999999999999</v>
      </c>
      <c r="O16" s="24">
        <v>6</v>
      </c>
      <c r="P16" s="24">
        <v>4</v>
      </c>
      <c r="Q16" s="25">
        <v>70.444400000000002</v>
      </c>
      <c r="R16" s="58">
        <v>100000</v>
      </c>
      <c r="S16" s="26" t="s">
        <v>84</v>
      </c>
      <c r="T16" s="61" t="s">
        <v>72</v>
      </c>
      <c r="U16" s="61" t="s">
        <v>71</v>
      </c>
      <c r="V16" s="61" t="s">
        <v>80</v>
      </c>
      <c r="W16" s="61" t="s">
        <v>87</v>
      </c>
      <c r="X16" s="61" t="s">
        <v>82</v>
      </c>
      <c r="Y16" s="61" t="s">
        <v>82</v>
      </c>
      <c r="Z16" s="4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5" customFormat="1" ht="12.75" customHeight="1" x14ac:dyDescent="0.25">
      <c r="A17" s="45" t="s">
        <v>49</v>
      </c>
      <c r="B17" s="29" t="s">
        <v>56</v>
      </c>
      <c r="C17" s="34" t="s">
        <v>63</v>
      </c>
      <c r="D17" s="21">
        <v>2406054</v>
      </c>
      <c r="E17" s="21">
        <v>1500000</v>
      </c>
      <c r="F17" s="29" t="s">
        <v>69</v>
      </c>
      <c r="G17" s="32" t="s">
        <v>71</v>
      </c>
      <c r="H17" s="31" t="s">
        <v>76</v>
      </c>
      <c r="I17" s="32" t="s">
        <v>71</v>
      </c>
      <c r="J17" s="24">
        <v>28.8889</v>
      </c>
      <c r="K17" s="24">
        <v>12.4444</v>
      </c>
      <c r="L17" s="24">
        <v>11.666700000000001</v>
      </c>
      <c r="M17" s="24">
        <v>3.3332999999999999</v>
      </c>
      <c r="N17" s="24">
        <v>4.4443999999999999</v>
      </c>
      <c r="O17" s="24">
        <v>5.2222</v>
      </c>
      <c r="P17" s="24">
        <v>4</v>
      </c>
      <c r="Q17" s="25">
        <v>70</v>
      </c>
      <c r="R17" s="58">
        <v>200000</v>
      </c>
      <c r="S17" s="26" t="s">
        <v>84</v>
      </c>
      <c r="T17" s="62" t="s">
        <v>71</v>
      </c>
      <c r="U17" s="61" t="s">
        <v>71</v>
      </c>
      <c r="V17" s="64">
        <v>0.71</v>
      </c>
      <c r="W17" s="61" t="s">
        <v>78</v>
      </c>
      <c r="X17" s="67">
        <v>44834</v>
      </c>
      <c r="Y17" s="67">
        <v>44834</v>
      </c>
      <c r="Z17" s="48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5" customFormat="1" ht="12.75" customHeight="1" x14ac:dyDescent="0.25">
      <c r="A18" s="46" t="s">
        <v>45</v>
      </c>
      <c r="B18" s="35" t="s">
        <v>52</v>
      </c>
      <c r="C18" s="47" t="s">
        <v>59</v>
      </c>
      <c r="D18" s="37">
        <v>2020000</v>
      </c>
      <c r="E18" s="37">
        <v>600000</v>
      </c>
      <c r="F18" s="39" t="s">
        <v>65</v>
      </c>
      <c r="G18" s="38" t="s">
        <v>71</v>
      </c>
      <c r="H18" s="39" t="s">
        <v>83</v>
      </c>
      <c r="I18" s="38" t="s">
        <v>70</v>
      </c>
      <c r="J18" s="40">
        <v>24.666699999999999</v>
      </c>
      <c r="K18" s="40">
        <v>11.777799999999999</v>
      </c>
      <c r="L18" s="40">
        <v>10</v>
      </c>
      <c r="M18" s="40">
        <v>4.5556000000000001</v>
      </c>
      <c r="N18" s="40">
        <v>3.7778</v>
      </c>
      <c r="O18" s="40">
        <v>4.5556000000000001</v>
      </c>
      <c r="P18" s="40">
        <v>4.1111000000000004</v>
      </c>
      <c r="Q18" s="41">
        <v>63.444400000000002</v>
      </c>
      <c r="R18" s="42"/>
      <c r="S18" s="26" t="s">
        <v>84</v>
      </c>
      <c r="T18" s="65" t="s">
        <v>71</v>
      </c>
      <c r="U18" s="66"/>
      <c r="V18" s="66" t="s">
        <v>79</v>
      </c>
      <c r="W18" s="66"/>
      <c r="X18" s="68">
        <v>44926</v>
      </c>
      <c r="Y18" s="6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x14ac:dyDescent="0.3">
      <c r="D19" s="12">
        <f>SUM(D12:D18)</f>
        <v>9587654</v>
      </c>
      <c r="E19" s="12">
        <f>SUM(E12:E18)</f>
        <v>3880000</v>
      </c>
      <c r="F19" s="6"/>
      <c r="R19" s="12">
        <f>SUM(R12:R18)</f>
        <v>1500000</v>
      </c>
    </row>
    <row r="20" spans="1:90" x14ac:dyDescent="0.3">
      <c r="E20" s="6"/>
      <c r="F20" s="6"/>
      <c r="G20" s="6"/>
      <c r="H20" s="6"/>
      <c r="Q20" s="2" t="s">
        <v>17</v>
      </c>
      <c r="R20" s="12">
        <f>1500000-R19</f>
        <v>0</v>
      </c>
    </row>
  </sheetData>
  <mergeCells count="25">
    <mergeCell ref="A6:C6"/>
    <mergeCell ref="D7:I7"/>
    <mergeCell ref="J9:J10"/>
    <mergeCell ref="K9:K10"/>
    <mergeCell ref="L9:L10"/>
    <mergeCell ref="V9:V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W9:W10"/>
    <mergeCell ref="X9:X10"/>
    <mergeCell ref="Y9:Y10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7D1CFD65-7DE7-446C-861A-8AA34466AAC1}">
      <formula1>40</formula1>
    </dataValidation>
    <dataValidation type="decimal" operator="lessThanOrEqual" allowBlank="1" showInputMessage="1" showErrorMessage="1" error="max. 15" sqref="K12:L18" xr:uid="{CBF53B61-2D8E-43E1-849D-C4997B54D627}">
      <formula1>15</formula1>
    </dataValidation>
    <dataValidation type="decimal" operator="lessThanOrEqual" allowBlank="1" showInputMessage="1" showErrorMessage="1" error="max. 10" sqref="N12:O18" xr:uid="{4ABEF69B-298A-4DD2-827C-A07A2D4A2A66}">
      <formula1>10</formula1>
    </dataValidation>
    <dataValidation type="decimal" operator="lessThanOrEqual" allowBlank="1" showInputMessage="1" showErrorMessage="1" error="max. 5" sqref="P12:P18 M12:M18" xr:uid="{2FF3D1B3-E8CD-4AEC-9B31-1091C2B3C4C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2F26-6E21-4CED-B701-6F6276A112C4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32</v>
      </c>
      <c r="K12" s="24">
        <v>12</v>
      </c>
      <c r="L12" s="24">
        <v>12</v>
      </c>
      <c r="M12" s="24">
        <v>4</v>
      </c>
      <c r="N12" s="24">
        <v>8</v>
      </c>
      <c r="O12" s="24">
        <v>9</v>
      </c>
      <c r="P12" s="24">
        <v>3</v>
      </c>
      <c r="Q12" s="25">
        <f>SUM(J12:P12)</f>
        <v>80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30</v>
      </c>
      <c r="K13" s="24">
        <v>12</v>
      </c>
      <c r="L13" s="24">
        <v>11</v>
      </c>
      <c r="M13" s="24">
        <v>4</v>
      </c>
      <c r="N13" s="24">
        <v>5</v>
      </c>
      <c r="O13" s="24">
        <v>8</v>
      </c>
      <c r="P13" s="24">
        <v>5</v>
      </c>
      <c r="Q13" s="25">
        <f t="shared" ref="Q13:Q18" si="0">SUM(J13:P13)</f>
        <v>75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27</v>
      </c>
      <c r="K14" s="24">
        <v>12</v>
      </c>
      <c r="L14" s="24">
        <v>12</v>
      </c>
      <c r="M14" s="24">
        <v>4</v>
      </c>
      <c r="N14" s="24">
        <v>4</v>
      </c>
      <c r="O14" s="24">
        <v>4</v>
      </c>
      <c r="P14" s="24">
        <v>4</v>
      </c>
      <c r="Q14" s="25">
        <f t="shared" si="0"/>
        <v>67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32</v>
      </c>
      <c r="K15" s="24">
        <v>12</v>
      </c>
      <c r="L15" s="24">
        <v>13</v>
      </c>
      <c r="M15" s="24">
        <v>4</v>
      </c>
      <c r="N15" s="24">
        <v>3</v>
      </c>
      <c r="O15" s="24">
        <v>7</v>
      </c>
      <c r="P15" s="24">
        <v>4</v>
      </c>
      <c r="Q15" s="25">
        <f t="shared" si="0"/>
        <v>75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32</v>
      </c>
      <c r="K16" s="24">
        <v>13</v>
      </c>
      <c r="L16" s="24">
        <v>14</v>
      </c>
      <c r="M16" s="24">
        <v>4</v>
      </c>
      <c r="N16" s="24">
        <v>9</v>
      </c>
      <c r="O16" s="24">
        <v>9</v>
      </c>
      <c r="P16" s="24">
        <v>5</v>
      </c>
      <c r="Q16" s="25">
        <f t="shared" si="0"/>
        <v>86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29</v>
      </c>
      <c r="K17" s="24">
        <v>11</v>
      </c>
      <c r="L17" s="24">
        <v>13</v>
      </c>
      <c r="M17" s="24">
        <v>4</v>
      </c>
      <c r="N17" s="24">
        <v>9</v>
      </c>
      <c r="O17" s="24">
        <v>9</v>
      </c>
      <c r="P17" s="24">
        <v>2</v>
      </c>
      <c r="Q17" s="25">
        <f t="shared" si="0"/>
        <v>77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33</v>
      </c>
      <c r="K18" s="40">
        <v>13</v>
      </c>
      <c r="L18" s="40">
        <v>12</v>
      </c>
      <c r="M18" s="40">
        <v>2</v>
      </c>
      <c r="N18" s="40">
        <v>3</v>
      </c>
      <c r="O18" s="40">
        <v>3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C98DBA41-8A2C-4373-BBF3-2B323BFD8497}">
      <formula1>40</formula1>
    </dataValidation>
    <dataValidation type="decimal" operator="lessThanOrEqual" allowBlank="1" showInputMessage="1" showErrorMessage="1" error="max. 15" sqref="K12:L18" xr:uid="{B21DEDC6-4A4C-4BE7-ACCE-A08676FD8EB9}">
      <formula1>15</formula1>
    </dataValidation>
    <dataValidation type="decimal" operator="lessThanOrEqual" allowBlank="1" showInputMessage="1" showErrorMessage="1" error="max. 10" sqref="N12:O18" xr:uid="{79CF71A7-3960-4216-9174-D817A0471F66}">
      <formula1>10</formula1>
    </dataValidation>
    <dataValidation type="decimal" operator="lessThanOrEqual" allowBlank="1" showInputMessage="1" showErrorMessage="1" error="max. 5" sqref="P12:P18 M12:M18" xr:uid="{F9D5C098-631B-4F88-8CC9-194A1BFAACEF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E66B-3E39-4620-8998-9624AC7AD63B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31</v>
      </c>
    </row>
    <row r="2" spans="1:72" s="8" customFormat="1" ht="13.65" customHeight="1" x14ac:dyDescent="0.25">
      <c r="A2" s="7" t="s">
        <v>39</v>
      </c>
      <c r="D2" s="7" t="s">
        <v>21</v>
      </c>
      <c r="G2" s="9"/>
      <c r="H2" s="9"/>
    </row>
    <row r="3" spans="1:72" s="8" customFormat="1" ht="13.65" customHeight="1" x14ac:dyDescent="0.25">
      <c r="A3" s="7" t="s">
        <v>37</v>
      </c>
      <c r="D3" s="8" t="s">
        <v>34</v>
      </c>
      <c r="G3" s="9"/>
      <c r="H3" s="9"/>
      <c r="K3" s="8" t="s">
        <v>35</v>
      </c>
    </row>
    <row r="4" spans="1:72" s="8" customFormat="1" ht="13.65" customHeight="1" x14ac:dyDescent="0.25">
      <c r="A4" s="7" t="s">
        <v>40</v>
      </c>
      <c r="D4" s="8" t="s">
        <v>33</v>
      </c>
      <c r="G4" s="9"/>
      <c r="H4" s="9"/>
    </row>
    <row r="5" spans="1:72" s="8" customFormat="1" ht="13.65" customHeight="1" x14ac:dyDescent="0.25">
      <c r="A5" s="7" t="s">
        <v>32</v>
      </c>
      <c r="G5" s="9"/>
      <c r="H5" s="9"/>
    </row>
    <row r="6" spans="1:72" s="8" customFormat="1" ht="28.2" customHeight="1" x14ac:dyDescent="0.25">
      <c r="A6" s="14" t="s">
        <v>41</v>
      </c>
      <c r="B6" s="14"/>
      <c r="C6" s="14"/>
      <c r="D6" s="7" t="s">
        <v>22</v>
      </c>
      <c r="G6" s="9"/>
      <c r="H6" s="9"/>
    </row>
    <row r="7" spans="1:72" ht="86.25" customHeight="1" x14ac:dyDescent="0.3">
      <c r="A7" s="10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35</v>
      </c>
      <c r="K12" s="24">
        <v>12</v>
      </c>
      <c r="L12" s="24">
        <v>12</v>
      </c>
      <c r="M12" s="24">
        <v>4</v>
      </c>
      <c r="N12" s="24">
        <v>6</v>
      </c>
      <c r="O12" s="24">
        <v>6</v>
      </c>
      <c r="P12" s="24">
        <v>4</v>
      </c>
      <c r="Q12" s="25">
        <f>SUM(J12:P12)</f>
        <v>79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5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30</v>
      </c>
      <c r="K13" s="24">
        <v>10</v>
      </c>
      <c r="L13" s="24">
        <v>12</v>
      </c>
      <c r="M13" s="24">
        <v>4</v>
      </c>
      <c r="N13" s="24">
        <v>8</v>
      </c>
      <c r="O13" s="24">
        <v>8</v>
      </c>
      <c r="P13" s="24">
        <v>5</v>
      </c>
      <c r="Q13" s="25">
        <f t="shared" ref="Q13:Q18" si="0">SUM(J13:P13)</f>
        <v>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26</v>
      </c>
      <c r="K14" s="24">
        <v>10</v>
      </c>
      <c r="L14" s="24">
        <v>10</v>
      </c>
      <c r="M14" s="24">
        <v>4</v>
      </c>
      <c r="N14" s="24">
        <v>6</v>
      </c>
      <c r="O14" s="24">
        <v>6</v>
      </c>
      <c r="P14" s="24">
        <v>5</v>
      </c>
      <c r="Q14" s="25">
        <f t="shared" si="0"/>
        <v>67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25</v>
      </c>
      <c r="K15" s="24">
        <v>10</v>
      </c>
      <c r="L15" s="24">
        <v>10</v>
      </c>
      <c r="M15" s="24">
        <v>4</v>
      </c>
      <c r="N15" s="24">
        <v>7</v>
      </c>
      <c r="O15" s="24">
        <v>4</v>
      </c>
      <c r="P15" s="24">
        <v>4</v>
      </c>
      <c r="Q15" s="25">
        <f t="shared" si="0"/>
        <v>64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25</v>
      </c>
      <c r="K16" s="24">
        <v>11</v>
      </c>
      <c r="L16" s="24">
        <v>10</v>
      </c>
      <c r="M16" s="24">
        <v>4</v>
      </c>
      <c r="N16" s="24">
        <v>6</v>
      </c>
      <c r="O16" s="24">
        <v>6</v>
      </c>
      <c r="P16" s="24">
        <v>4</v>
      </c>
      <c r="Q16" s="25">
        <f t="shared" si="0"/>
        <v>66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5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35</v>
      </c>
      <c r="K17" s="24">
        <v>10</v>
      </c>
      <c r="L17" s="24">
        <v>10</v>
      </c>
      <c r="M17" s="24">
        <v>4</v>
      </c>
      <c r="N17" s="24">
        <v>6</v>
      </c>
      <c r="O17" s="24">
        <v>6</v>
      </c>
      <c r="P17" s="24">
        <v>4</v>
      </c>
      <c r="Q17" s="25">
        <f t="shared" si="0"/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5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28</v>
      </c>
      <c r="K18" s="40">
        <v>12</v>
      </c>
      <c r="L18" s="40">
        <v>12</v>
      </c>
      <c r="M18" s="40">
        <v>4</v>
      </c>
      <c r="N18" s="40">
        <v>5</v>
      </c>
      <c r="O18" s="40">
        <v>5</v>
      </c>
      <c r="P18" s="40">
        <v>4</v>
      </c>
      <c r="Q18" s="41">
        <f t="shared" si="0"/>
        <v>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12" x14ac:dyDescent="0.3">
      <c r="D19" s="12">
        <f>SUM(D12:D18)</f>
        <v>9587654</v>
      </c>
      <c r="E19" s="12">
        <f>SUM(E12:E18)</f>
        <v>3880000</v>
      </c>
      <c r="F19" s="6"/>
    </row>
    <row r="20" spans="1:72" ht="12" x14ac:dyDescent="0.3">
      <c r="E20" s="6"/>
      <c r="F20" s="6"/>
      <c r="G20" s="6"/>
      <c r="H20" s="6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5" sqref="P12:P18 M12:M18" xr:uid="{F09DE5EC-0F36-49EE-A3F1-816F8CA4AB39}">
      <formula1>5</formula1>
    </dataValidation>
    <dataValidation type="decimal" operator="lessThanOrEqual" allowBlank="1" showInputMessage="1" showErrorMessage="1" error="max. 10" sqref="N12:O18" xr:uid="{4B2C511F-FB19-455A-9AF1-31497066E7D6}">
      <formula1>10</formula1>
    </dataValidation>
    <dataValidation type="decimal" operator="lessThanOrEqual" allowBlank="1" showInputMessage="1" showErrorMessage="1" error="max. 15" sqref="K12:L18" xr:uid="{A5D5F671-FF46-47E1-BCDC-02F879EE57E0}">
      <formula1>15</formula1>
    </dataValidation>
    <dataValidation type="decimal" operator="lessThanOrEqual" allowBlank="1" showInputMessage="1" showErrorMessage="1" error="max. 40" sqref="J12:J18" xr:uid="{049F91D6-2E83-46BC-AFE4-C9D2A414250E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9BE-68D6-464A-AF0B-C700B31D3611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30</v>
      </c>
      <c r="K12" s="24">
        <v>13</v>
      </c>
      <c r="L12" s="24">
        <v>11</v>
      </c>
      <c r="M12" s="24">
        <v>5</v>
      </c>
      <c r="N12" s="24">
        <v>9</v>
      </c>
      <c r="O12" s="24">
        <v>9</v>
      </c>
      <c r="P12" s="24">
        <v>3</v>
      </c>
      <c r="Q12" s="25">
        <f>SUM(J12:P12)</f>
        <v>80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30</v>
      </c>
      <c r="K13" s="24">
        <v>13</v>
      </c>
      <c r="L13" s="24">
        <v>11</v>
      </c>
      <c r="M13" s="24">
        <v>5</v>
      </c>
      <c r="N13" s="24">
        <v>4</v>
      </c>
      <c r="O13" s="24">
        <v>9</v>
      </c>
      <c r="P13" s="24">
        <v>5</v>
      </c>
      <c r="Q13" s="25">
        <f t="shared" ref="Q13:Q18" si="0">SUM(J13:P13)</f>
        <v>77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25</v>
      </c>
      <c r="K14" s="24">
        <v>12</v>
      </c>
      <c r="L14" s="24">
        <v>10</v>
      </c>
      <c r="M14" s="24">
        <v>5</v>
      </c>
      <c r="N14" s="24">
        <v>3</v>
      </c>
      <c r="O14" s="24">
        <v>6</v>
      </c>
      <c r="P14" s="24">
        <v>4</v>
      </c>
      <c r="Q14" s="25">
        <f t="shared" si="0"/>
        <v>65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27</v>
      </c>
      <c r="K15" s="24">
        <v>12</v>
      </c>
      <c r="L15" s="24">
        <v>11</v>
      </c>
      <c r="M15" s="24">
        <v>5</v>
      </c>
      <c r="N15" s="24">
        <v>4</v>
      </c>
      <c r="O15" s="24">
        <v>7</v>
      </c>
      <c r="P15" s="24">
        <v>4</v>
      </c>
      <c r="Q15" s="25">
        <f t="shared" si="0"/>
        <v>70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13</v>
      </c>
      <c r="L16" s="24">
        <v>12</v>
      </c>
      <c r="M16" s="24">
        <v>5</v>
      </c>
      <c r="N16" s="24">
        <v>7</v>
      </c>
      <c r="O16" s="24">
        <v>8</v>
      </c>
      <c r="P16" s="24">
        <v>5</v>
      </c>
      <c r="Q16" s="25">
        <f t="shared" si="0"/>
        <v>80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30</v>
      </c>
      <c r="K17" s="24">
        <v>12</v>
      </c>
      <c r="L17" s="24">
        <v>11</v>
      </c>
      <c r="M17" s="24">
        <v>5</v>
      </c>
      <c r="N17" s="24">
        <v>8</v>
      </c>
      <c r="O17" s="24">
        <v>9</v>
      </c>
      <c r="P17" s="24">
        <v>2</v>
      </c>
      <c r="Q17" s="25">
        <f t="shared" si="0"/>
        <v>77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28</v>
      </c>
      <c r="K18" s="40">
        <v>13</v>
      </c>
      <c r="L18" s="40">
        <v>12</v>
      </c>
      <c r="M18" s="40">
        <v>4</v>
      </c>
      <c r="N18" s="40">
        <v>4</v>
      </c>
      <c r="O18" s="40">
        <v>5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F3C35AC2-F8B8-4AFA-ACC5-E842C0A2312F}">
      <formula1>40</formula1>
    </dataValidation>
    <dataValidation type="decimal" operator="lessThanOrEqual" allowBlank="1" showInputMessage="1" showErrorMessage="1" error="max. 15" sqref="K12:L18" xr:uid="{3BF7D43A-43BD-4D72-9D64-C8B8E58C5C63}">
      <formula1>15</formula1>
    </dataValidation>
    <dataValidation type="decimal" operator="lessThanOrEqual" allowBlank="1" showInputMessage="1" showErrorMessage="1" error="max. 10" sqref="N12:O18" xr:uid="{751D5E5D-5090-4E33-A4C6-5423452B2E1E}">
      <formula1>10</formula1>
    </dataValidation>
    <dataValidation type="decimal" operator="lessThanOrEqual" allowBlank="1" showInputMessage="1" showErrorMessage="1" error="max. 5" sqref="P12:P18 M12:M18" xr:uid="{5AFEF5F3-FDD8-4824-9AA1-723D8978956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C34C-5AB4-497D-95CE-CACCF8571488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27</v>
      </c>
      <c r="K12" s="24">
        <v>13</v>
      </c>
      <c r="L12" s="24">
        <v>11</v>
      </c>
      <c r="M12" s="24">
        <v>5</v>
      </c>
      <c r="N12" s="24">
        <v>8</v>
      </c>
      <c r="O12" s="24">
        <v>9</v>
      </c>
      <c r="P12" s="24">
        <v>3</v>
      </c>
      <c r="Q12" s="25">
        <f>SUM(J12:P12)</f>
        <v>76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29</v>
      </c>
      <c r="K13" s="24">
        <v>12</v>
      </c>
      <c r="L13" s="24">
        <v>8</v>
      </c>
      <c r="M13" s="24">
        <v>5</v>
      </c>
      <c r="N13" s="24">
        <v>5</v>
      </c>
      <c r="O13" s="24">
        <v>7</v>
      </c>
      <c r="P13" s="24">
        <v>5</v>
      </c>
      <c r="Q13" s="25">
        <f t="shared" ref="Q13:Q18" si="0">SUM(J13:P13)</f>
        <v>71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20</v>
      </c>
      <c r="K14" s="24">
        <v>13</v>
      </c>
      <c r="L14" s="24">
        <v>10</v>
      </c>
      <c r="M14" s="24">
        <v>5</v>
      </c>
      <c r="N14" s="24">
        <v>4</v>
      </c>
      <c r="O14" s="24">
        <v>4</v>
      </c>
      <c r="P14" s="24">
        <v>4</v>
      </c>
      <c r="Q14" s="25">
        <f t="shared" si="0"/>
        <v>60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29</v>
      </c>
      <c r="K15" s="24">
        <v>13</v>
      </c>
      <c r="L15" s="24">
        <v>9</v>
      </c>
      <c r="M15" s="24">
        <v>4</v>
      </c>
      <c r="N15" s="24">
        <v>5</v>
      </c>
      <c r="O15" s="24">
        <v>6</v>
      </c>
      <c r="P15" s="24">
        <v>4</v>
      </c>
      <c r="Q15" s="25">
        <f t="shared" si="0"/>
        <v>70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13</v>
      </c>
      <c r="L16" s="24">
        <v>12</v>
      </c>
      <c r="M16" s="24">
        <v>5</v>
      </c>
      <c r="N16" s="24">
        <v>8</v>
      </c>
      <c r="O16" s="24">
        <v>7</v>
      </c>
      <c r="P16" s="24">
        <v>5</v>
      </c>
      <c r="Q16" s="25">
        <f t="shared" si="0"/>
        <v>80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28</v>
      </c>
      <c r="K17" s="24">
        <v>11</v>
      </c>
      <c r="L17" s="24">
        <v>11</v>
      </c>
      <c r="M17" s="24">
        <v>5</v>
      </c>
      <c r="N17" s="24">
        <v>8</v>
      </c>
      <c r="O17" s="24">
        <v>9</v>
      </c>
      <c r="P17" s="24">
        <v>2</v>
      </c>
      <c r="Q17" s="25">
        <f t="shared" si="0"/>
        <v>74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28</v>
      </c>
      <c r="K18" s="40">
        <v>12</v>
      </c>
      <c r="L18" s="40">
        <v>12</v>
      </c>
      <c r="M18" s="40">
        <v>4</v>
      </c>
      <c r="N18" s="40">
        <v>5</v>
      </c>
      <c r="O18" s="40">
        <v>5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229460A6-93DC-48B8-A5E2-24E8B7C41B91}">
      <formula1>40</formula1>
    </dataValidation>
    <dataValidation type="decimal" operator="lessThanOrEqual" allowBlank="1" showInputMessage="1" showErrorMessage="1" error="max. 15" sqref="K12:L18" xr:uid="{BD5691DB-D7BE-41B5-8A95-2D7895CFAD73}">
      <formula1>15</formula1>
    </dataValidation>
    <dataValidation type="decimal" operator="lessThanOrEqual" allowBlank="1" showInputMessage="1" showErrorMessage="1" error="max. 10" sqref="N12:O18" xr:uid="{698B8BC9-4990-49C5-A65C-FCF0A2145C49}">
      <formula1>10</formula1>
    </dataValidation>
    <dataValidation type="decimal" operator="lessThanOrEqual" allowBlank="1" showInputMessage="1" showErrorMessage="1" error="max. 5" sqref="P12:P18 M12:M18" xr:uid="{6CFBF208-7EEA-46A7-B458-108CFD75A78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BDC1-94DB-498A-B2CC-072733BD1B7D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30</v>
      </c>
      <c r="K12" s="24">
        <v>13</v>
      </c>
      <c r="L12" s="24">
        <v>13</v>
      </c>
      <c r="M12" s="24">
        <v>5</v>
      </c>
      <c r="N12" s="24">
        <v>9</v>
      </c>
      <c r="O12" s="24">
        <v>9</v>
      </c>
      <c r="P12" s="24">
        <v>3</v>
      </c>
      <c r="Q12" s="25">
        <f>SUM(J12:P12)</f>
        <v>82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25</v>
      </c>
      <c r="K13" s="24">
        <v>13</v>
      </c>
      <c r="L13" s="24">
        <v>11</v>
      </c>
      <c r="M13" s="24">
        <v>5</v>
      </c>
      <c r="N13" s="24">
        <v>5</v>
      </c>
      <c r="O13" s="24">
        <v>9</v>
      </c>
      <c r="P13" s="24">
        <v>5</v>
      </c>
      <c r="Q13" s="25">
        <f t="shared" ref="Q13:Q18" si="0">SUM(J13:P13)</f>
        <v>73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20</v>
      </c>
      <c r="K14" s="24">
        <v>12</v>
      </c>
      <c r="L14" s="24">
        <v>10</v>
      </c>
      <c r="M14" s="24">
        <v>4</v>
      </c>
      <c r="N14" s="24">
        <v>4</v>
      </c>
      <c r="O14" s="24">
        <v>5</v>
      </c>
      <c r="P14" s="24">
        <v>4</v>
      </c>
      <c r="Q14" s="25">
        <f t="shared" si="0"/>
        <v>59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30</v>
      </c>
      <c r="K15" s="24">
        <v>12</v>
      </c>
      <c r="L15" s="24">
        <v>11</v>
      </c>
      <c r="M15" s="24">
        <v>4</v>
      </c>
      <c r="N15" s="24">
        <v>4</v>
      </c>
      <c r="O15" s="24">
        <v>6</v>
      </c>
      <c r="P15" s="24">
        <v>4</v>
      </c>
      <c r="Q15" s="25">
        <f t="shared" si="0"/>
        <v>71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12</v>
      </c>
      <c r="L16" s="24">
        <v>12</v>
      </c>
      <c r="M16" s="24">
        <v>5</v>
      </c>
      <c r="N16" s="24">
        <v>8</v>
      </c>
      <c r="O16" s="24">
        <v>8</v>
      </c>
      <c r="P16" s="24">
        <v>5</v>
      </c>
      <c r="Q16" s="25">
        <f t="shared" si="0"/>
        <v>80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29</v>
      </c>
      <c r="K17" s="24">
        <v>12</v>
      </c>
      <c r="L17" s="24">
        <v>12</v>
      </c>
      <c r="M17" s="24">
        <v>5</v>
      </c>
      <c r="N17" s="24">
        <v>8</v>
      </c>
      <c r="O17" s="24">
        <v>9</v>
      </c>
      <c r="P17" s="24">
        <v>2</v>
      </c>
      <c r="Q17" s="25">
        <f t="shared" si="0"/>
        <v>77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28</v>
      </c>
      <c r="K18" s="40">
        <v>12</v>
      </c>
      <c r="L18" s="40">
        <v>11</v>
      </c>
      <c r="M18" s="40">
        <v>4</v>
      </c>
      <c r="N18" s="40">
        <v>5</v>
      </c>
      <c r="O18" s="40">
        <v>6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BB039B8E-F9F6-4938-ABC4-5027996E54F9}">
      <formula1>40</formula1>
    </dataValidation>
    <dataValidation type="decimal" operator="lessThanOrEqual" allowBlank="1" showInputMessage="1" showErrorMessage="1" error="max. 15" sqref="K12:L18" xr:uid="{B8129A1E-13FC-435E-891D-CFA57203C6E3}">
      <formula1>15</formula1>
    </dataValidation>
    <dataValidation type="decimal" operator="lessThanOrEqual" allowBlank="1" showInputMessage="1" showErrorMessage="1" error="max. 10" sqref="N12:O18" xr:uid="{0163F12D-CA82-470B-ACF2-81E2DC0C5805}">
      <formula1>10</formula1>
    </dataValidation>
    <dataValidation type="decimal" operator="lessThanOrEqual" allowBlank="1" showInputMessage="1" showErrorMessage="1" error="max. 5" sqref="P12:P18 M12:M18" xr:uid="{792DEE72-6621-4B5C-BC93-873B6810D7C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B224-D444-4B13-83E3-408AD108096D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30</v>
      </c>
      <c r="K12" s="24">
        <v>13</v>
      </c>
      <c r="L12" s="24">
        <v>13</v>
      </c>
      <c r="M12" s="24">
        <v>5</v>
      </c>
      <c r="N12" s="24">
        <v>9</v>
      </c>
      <c r="O12" s="24">
        <v>9</v>
      </c>
      <c r="P12" s="24">
        <v>3</v>
      </c>
      <c r="Q12" s="25">
        <f>SUM(J12:P12)</f>
        <v>82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32</v>
      </c>
      <c r="K13" s="24">
        <v>12</v>
      </c>
      <c r="L13" s="24">
        <v>13</v>
      </c>
      <c r="M13" s="24">
        <v>5</v>
      </c>
      <c r="N13" s="24">
        <v>5</v>
      </c>
      <c r="O13" s="24">
        <v>9</v>
      </c>
      <c r="P13" s="24">
        <v>5</v>
      </c>
      <c r="Q13" s="25">
        <f t="shared" ref="Q13:Q18" si="0">SUM(J13:P13)</f>
        <v>81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27</v>
      </c>
      <c r="K14" s="24">
        <v>12</v>
      </c>
      <c r="L14" s="24">
        <v>10</v>
      </c>
      <c r="M14" s="24">
        <v>4</v>
      </c>
      <c r="N14" s="24">
        <v>3</v>
      </c>
      <c r="O14" s="24">
        <v>4</v>
      </c>
      <c r="P14" s="24">
        <v>4</v>
      </c>
      <c r="Q14" s="25">
        <f t="shared" si="0"/>
        <v>64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28</v>
      </c>
      <c r="K15" s="24">
        <v>12</v>
      </c>
      <c r="L15" s="24">
        <v>13</v>
      </c>
      <c r="M15" s="24">
        <v>4</v>
      </c>
      <c r="N15" s="24">
        <v>4</v>
      </c>
      <c r="O15" s="24">
        <v>6</v>
      </c>
      <c r="P15" s="24">
        <v>4</v>
      </c>
      <c r="Q15" s="25">
        <f t="shared" si="0"/>
        <v>71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14</v>
      </c>
      <c r="L16" s="24">
        <v>14</v>
      </c>
      <c r="M16" s="24">
        <v>4</v>
      </c>
      <c r="N16" s="24">
        <v>8</v>
      </c>
      <c r="O16" s="24">
        <v>8</v>
      </c>
      <c r="P16" s="24">
        <v>5</v>
      </c>
      <c r="Q16" s="25">
        <f t="shared" si="0"/>
        <v>83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30</v>
      </c>
      <c r="K17" s="24">
        <v>12</v>
      </c>
      <c r="L17" s="24">
        <v>13</v>
      </c>
      <c r="M17" s="24">
        <v>5</v>
      </c>
      <c r="N17" s="24">
        <v>8</v>
      </c>
      <c r="O17" s="24">
        <v>9</v>
      </c>
      <c r="P17" s="24">
        <v>2</v>
      </c>
      <c r="Q17" s="25">
        <f t="shared" si="0"/>
        <v>79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29</v>
      </c>
      <c r="K18" s="40">
        <v>12</v>
      </c>
      <c r="L18" s="40">
        <v>12</v>
      </c>
      <c r="M18" s="40">
        <v>3</v>
      </c>
      <c r="N18" s="40">
        <v>4</v>
      </c>
      <c r="O18" s="40">
        <v>6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17048D0A-958D-471B-B4E8-D7410A2493BA}">
      <formula1>40</formula1>
    </dataValidation>
    <dataValidation type="decimal" operator="lessThanOrEqual" allowBlank="1" showInputMessage="1" showErrorMessage="1" error="max. 15" sqref="K12:L18" xr:uid="{071B7299-9CC6-44E5-BE6E-62074D1F1A68}">
      <formula1>15</formula1>
    </dataValidation>
    <dataValidation type="decimal" operator="lessThanOrEqual" allowBlank="1" showInputMessage="1" showErrorMessage="1" error="max. 10" sqref="N12:O18" xr:uid="{8434185C-7B25-4279-967B-8D686AE0F75E}">
      <formula1>10</formula1>
    </dataValidation>
    <dataValidation type="decimal" operator="lessThanOrEqual" allowBlank="1" showInputMessage="1" showErrorMessage="1" error="max. 5" sqref="P12:P18 M12:M18" xr:uid="{D5C13204-6D41-4252-BC4F-87BBD477C396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3B24-CA26-4BF0-ADFB-D480A487E730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33</v>
      </c>
      <c r="K12" s="24">
        <v>13</v>
      </c>
      <c r="L12" s="24">
        <v>12</v>
      </c>
      <c r="M12" s="24">
        <v>5</v>
      </c>
      <c r="N12" s="24">
        <v>9</v>
      </c>
      <c r="O12" s="24">
        <v>9</v>
      </c>
      <c r="P12" s="24">
        <v>3</v>
      </c>
      <c r="Q12" s="25">
        <f>SUM(J12:P12)</f>
        <v>84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34</v>
      </c>
      <c r="K13" s="24">
        <v>12</v>
      </c>
      <c r="L13" s="24">
        <v>10</v>
      </c>
      <c r="M13" s="24">
        <v>5</v>
      </c>
      <c r="N13" s="24">
        <v>5</v>
      </c>
      <c r="O13" s="24">
        <v>7</v>
      </c>
      <c r="P13" s="24">
        <v>5</v>
      </c>
      <c r="Q13" s="25">
        <f t="shared" ref="Q13:Q18" si="0">SUM(J13:P13)</f>
        <v>78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27</v>
      </c>
      <c r="K14" s="24">
        <v>12</v>
      </c>
      <c r="L14" s="24">
        <v>10</v>
      </c>
      <c r="M14" s="24">
        <v>5</v>
      </c>
      <c r="N14" s="24">
        <v>3</v>
      </c>
      <c r="O14" s="24">
        <v>4</v>
      </c>
      <c r="P14" s="24">
        <v>4</v>
      </c>
      <c r="Q14" s="25">
        <f t="shared" si="0"/>
        <v>65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30</v>
      </c>
      <c r="K15" s="24">
        <v>13</v>
      </c>
      <c r="L15" s="24">
        <v>11</v>
      </c>
      <c r="M15" s="24">
        <v>4</v>
      </c>
      <c r="N15" s="24">
        <v>4</v>
      </c>
      <c r="O15" s="24">
        <v>6</v>
      </c>
      <c r="P15" s="24">
        <v>4</v>
      </c>
      <c r="Q15" s="25">
        <f t="shared" si="0"/>
        <v>72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14</v>
      </c>
      <c r="L16" s="24">
        <v>14</v>
      </c>
      <c r="M16" s="24">
        <v>5</v>
      </c>
      <c r="N16" s="24">
        <v>8</v>
      </c>
      <c r="O16" s="24">
        <v>7</v>
      </c>
      <c r="P16" s="24">
        <v>5</v>
      </c>
      <c r="Q16" s="25">
        <f t="shared" si="0"/>
        <v>83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34</v>
      </c>
      <c r="K17" s="24">
        <v>12</v>
      </c>
      <c r="L17" s="24">
        <v>12</v>
      </c>
      <c r="M17" s="24">
        <v>5</v>
      </c>
      <c r="N17" s="24">
        <v>9</v>
      </c>
      <c r="O17" s="24">
        <v>8</v>
      </c>
      <c r="P17" s="24">
        <v>2</v>
      </c>
      <c r="Q17" s="25">
        <f t="shared" si="0"/>
        <v>82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30</v>
      </c>
      <c r="K18" s="40">
        <v>13</v>
      </c>
      <c r="L18" s="40">
        <v>12</v>
      </c>
      <c r="M18" s="40">
        <v>2</v>
      </c>
      <c r="N18" s="40">
        <v>4</v>
      </c>
      <c r="O18" s="40">
        <v>5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64B26277-D210-481B-92F0-3C7827F08FA7}">
      <formula1>40</formula1>
    </dataValidation>
    <dataValidation type="decimal" operator="lessThanOrEqual" allowBlank="1" showInputMessage="1" showErrorMessage="1" error="max. 15" sqref="K12:L18" xr:uid="{70ADA812-00A8-4A5E-BA8E-00A283E1F116}">
      <formula1>15</formula1>
    </dataValidation>
    <dataValidation type="decimal" operator="lessThanOrEqual" allowBlank="1" showInputMessage="1" showErrorMessage="1" error="max. 10" sqref="N12:O18" xr:uid="{3ACCAAF8-D6BA-421F-948F-523FFAFF9425}">
      <formula1>10</formula1>
    </dataValidation>
    <dataValidation type="decimal" operator="lessThanOrEqual" allowBlank="1" showInputMessage="1" showErrorMessage="1" error="max. 5" sqref="P12:P18 M12:M18" xr:uid="{8FB0066A-9AA0-41F2-9097-2EBF75E6A3D7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D4F-9CA3-4704-9C65-B70B91F80A9C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33</v>
      </c>
      <c r="K12" s="24">
        <v>12</v>
      </c>
      <c r="L12" s="24">
        <v>12</v>
      </c>
      <c r="M12" s="24">
        <v>5</v>
      </c>
      <c r="N12" s="24">
        <v>9</v>
      </c>
      <c r="O12" s="24">
        <v>9</v>
      </c>
      <c r="P12" s="24">
        <v>3</v>
      </c>
      <c r="Q12" s="25">
        <f>SUM(J12:P12)</f>
        <v>83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28</v>
      </c>
      <c r="K13" s="24">
        <v>12</v>
      </c>
      <c r="L13" s="24">
        <v>9</v>
      </c>
      <c r="M13" s="24">
        <v>4</v>
      </c>
      <c r="N13" s="24">
        <v>5</v>
      </c>
      <c r="O13" s="24">
        <v>8</v>
      </c>
      <c r="P13" s="24">
        <v>5</v>
      </c>
      <c r="Q13" s="25">
        <f t="shared" ref="Q13:Q18" si="0">SUM(J13:P13)</f>
        <v>71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23</v>
      </c>
      <c r="K14" s="24">
        <v>12</v>
      </c>
      <c r="L14" s="24">
        <v>10</v>
      </c>
      <c r="M14" s="24">
        <v>5</v>
      </c>
      <c r="N14" s="24">
        <v>3</v>
      </c>
      <c r="O14" s="24">
        <v>4</v>
      </c>
      <c r="P14" s="24">
        <v>4</v>
      </c>
      <c r="Q14" s="25">
        <f t="shared" si="0"/>
        <v>61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29</v>
      </c>
      <c r="K15" s="24">
        <v>13</v>
      </c>
      <c r="L15" s="24">
        <v>11</v>
      </c>
      <c r="M15" s="24">
        <v>4</v>
      </c>
      <c r="N15" s="24">
        <v>3</v>
      </c>
      <c r="O15" s="24">
        <v>6</v>
      </c>
      <c r="P15" s="24">
        <v>4</v>
      </c>
      <c r="Q15" s="25">
        <f t="shared" si="0"/>
        <v>70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30</v>
      </c>
      <c r="K16" s="24">
        <v>14</v>
      </c>
      <c r="L16" s="24">
        <v>12</v>
      </c>
      <c r="M16" s="24">
        <v>5</v>
      </c>
      <c r="N16" s="24">
        <v>9</v>
      </c>
      <c r="O16" s="24">
        <v>9</v>
      </c>
      <c r="P16" s="24">
        <v>4</v>
      </c>
      <c r="Q16" s="25">
        <f t="shared" si="0"/>
        <v>83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28</v>
      </c>
      <c r="K17" s="24">
        <v>12</v>
      </c>
      <c r="L17" s="24">
        <v>9</v>
      </c>
      <c r="M17" s="24">
        <v>5</v>
      </c>
      <c r="N17" s="24">
        <v>8</v>
      </c>
      <c r="O17" s="24">
        <v>8</v>
      </c>
      <c r="P17" s="24">
        <v>2</v>
      </c>
      <c r="Q17" s="25">
        <f t="shared" si="0"/>
        <v>72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29</v>
      </c>
      <c r="K18" s="40">
        <v>13</v>
      </c>
      <c r="L18" s="40">
        <v>11</v>
      </c>
      <c r="M18" s="40">
        <v>3</v>
      </c>
      <c r="N18" s="40">
        <v>4</v>
      </c>
      <c r="O18" s="40">
        <v>6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F54B73B4-75DA-4B0C-8974-EBA778E05A2E}">
      <formula1>40</formula1>
    </dataValidation>
    <dataValidation type="decimal" operator="lessThanOrEqual" allowBlank="1" showInputMessage="1" showErrorMessage="1" error="max. 15" sqref="K12:L18" xr:uid="{DDBEE887-7840-404C-BA32-A29CB80B42FC}">
      <formula1>15</formula1>
    </dataValidation>
    <dataValidation type="decimal" operator="lessThanOrEqual" allowBlank="1" showInputMessage="1" showErrorMessage="1" error="max. 10" sqref="N12:O18" xr:uid="{59EDE8E4-71DD-4536-A51A-41A7A054F3DA}">
      <formula1>10</formula1>
    </dataValidation>
    <dataValidation type="decimal" operator="lessThanOrEqual" allowBlank="1" showInputMessage="1" showErrorMessage="1" error="max. 5" sqref="P12:P18 M12:M18" xr:uid="{B15E97E6-4DDC-415E-9BA9-5745DC9BCFE4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3266-601F-427D-9CDE-D6C72FA8C120}">
  <dimension ref="A1:BT20"/>
  <sheetViews>
    <sheetView zoomScale="90" zoomScaleNormal="90" workbookViewId="0"/>
  </sheetViews>
  <sheetFormatPr defaultColWidth="9.109375" defaultRowHeight="14.4" x14ac:dyDescent="0.3"/>
  <cols>
    <col min="1" max="1" width="11.6640625" style="50" customWidth="1"/>
    <col min="2" max="2" width="30" style="50" bestFit="1" customWidth="1"/>
    <col min="3" max="3" width="43.6640625" style="50" customWidth="1"/>
    <col min="4" max="4" width="15.5546875" style="50" customWidth="1"/>
    <col min="5" max="5" width="15" style="50" customWidth="1"/>
    <col min="6" max="6" width="15.6640625" style="50" customWidth="1"/>
    <col min="7" max="7" width="5.6640625" style="51" customWidth="1"/>
    <col min="8" max="8" width="15.6640625" style="51" customWidth="1"/>
    <col min="9" max="9" width="5.6640625" style="50" customWidth="1"/>
    <col min="10" max="10" width="9.6640625" style="50" customWidth="1"/>
    <col min="11" max="17" width="9.33203125" style="50" customWidth="1"/>
    <col min="18" max="16384" width="9.109375" style="50"/>
  </cols>
  <sheetData>
    <row r="1" spans="1:72" ht="38.25" customHeight="1" x14ac:dyDescent="0.3">
      <c r="A1" s="49" t="s">
        <v>31</v>
      </c>
    </row>
    <row r="2" spans="1:72" s="55" customFormat="1" ht="13.65" customHeight="1" x14ac:dyDescent="0.25">
      <c r="A2" s="54" t="s">
        <v>39</v>
      </c>
      <c r="D2" s="54" t="s">
        <v>21</v>
      </c>
      <c r="G2" s="56"/>
      <c r="H2" s="56"/>
    </row>
    <row r="3" spans="1:72" s="55" customFormat="1" ht="13.65" customHeight="1" x14ac:dyDescent="0.25">
      <c r="A3" s="54" t="s">
        <v>37</v>
      </c>
      <c r="D3" s="55" t="s">
        <v>34</v>
      </c>
      <c r="G3" s="56"/>
      <c r="H3" s="56"/>
      <c r="K3" s="55" t="s">
        <v>35</v>
      </c>
    </row>
    <row r="4" spans="1:72" s="55" customFormat="1" ht="13.65" customHeight="1" x14ac:dyDescent="0.25">
      <c r="A4" s="54" t="s">
        <v>40</v>
      </c>
      <c r="D4" s="55" t="s">
        <v>33</v>
      </c>
      <c r="G4" s="56"/>
      <c r="H4" s="56"/>
    </row>
    <row r="5" spans="1:72" s="55" customFormat="1" ht="13.65" customHeight="1" x14ac:dyDescent="0.25">
      <c r="A5" s="54" t="s">
        <v>32</v>
      </c>
      <c r="G5" s="56"/>
      <c r="H5" s="56"/>
    </row>
    <row r="6" spans="1:72" s="55" customFormat="1" ht="28.2" customHeight="1" x14ac:dyDescent="0.25">
      <c r="A6" s="14" t="s">
        <v>41</v>
      </c>
      <c r="B6" s="14"/>
      <c r="C6" s="14"/>
      <c r="D6" s="54" t="s">
        <v>22</v>
      </c>
      <c r="G6" s="56"/>
      <c r="H6" s="56"/>
    </row>
    <row r="7" spans="1:72" ht="86.25" customHeight="1" x14ac:dyDescent="0.3">
      <c r="A7" s="57" t="s">
        <v>38</v>
      </c>
      <c r="D7" s="15" t="s">
        <v>42</v>
      </c>
      <c r="E7" s="15"/>
      <c r="F7" s="15"/>
      <c r="G7" s="15"/>
      <c r="H7" s="15"/>
      <c r="I7" s="15"/>
    </row>
    <row r="8" spans="1:72" ht="12.6" x14ac:dyDescent="0.3">
      <c r="A8" s="4"/>
    </row>
    <row r="9" spans="1:72" ht="26.4" customHeight="1" x14ac:dyDescent="0.3">
      <c r="A9" s="13" t="s">
        <v>0</v>
      </c>
      <c r="B9" s="13" t="s">
        <v>1</v>
      </c>
      <c r="C9" s="13" t="s">
        <v>16</v>
      </c>
      <c r="D9" s="13" t="s">
        <v>13</v>
      </c>
      <c r="E9" s="16" t="s">
        <v>2</v>
      </c>
      <c r="F9" s="13" t="s">
        <v>28</v>
      </c>
      <c r="G9" s="13"/>
      <c r="H9" s="13" t="s">
        <v>29</v>
      </c>
      <c r="I9" s="13"/>
      <c r="J9" s="17" t="s">
        <v>36</v>
      </c>
      <c r="K9" s="13" t="s">
        <v>14</v>
      </c>
      <c r="L9" s="13" t="s">
        <v>15</v>
      </c>
      <c r="M9" s="13" t="s">
        <v>26</v>
      </c>
      <c r="N9" s="13" t="s">
        <v>27</v>
      </c>
      <c r="O9" s="17" t="s">
        <v>30</v>
      </c>
      <c r="P9" s="13" t="s">
        <v>3</v>
      </c>
      <c r="Q9" s="13" t="s">
        <v>4</v>
      </c>
    </row>
    <row r="10" spans="1:72" ht="59.4" customHeight="1" x14ac:dyDescent="0.3">
      <c r="A10" s="13"/>
      <c r="B10" s="13"/>
      <c r="C10" s="13"/>
      <c r="D10" s="13"/>
      <c r="E10" s="1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72" ht="28.95" customHeight="1" x14ac:dyDescent="0.3">
      <c r="A11" s="13"/>
      <c r="B11" s="13"/>
      <c r="C11" s="13"/>
      <c r="D11" s="13"/>
      <c r="E11" s="16"/>
      <c r="F11" s="18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</row>
    <row r="12" spans="1:72" s="52" customFormat="1" ht="12.75" customHeight="1" x14ac:dyDescent="0.25">
      <c r="A12" s="43" t="s">
        <v>43</v>
      </c>
      <c r="B12" s="19" t="s">
        <v>50</v>
      </c>
      <c r="C12" s="20" t="s">
        <v>57</v>
      </c>
      <c r="D12" s="21">
        <v>410600</v>
      </c>
      <c r="E12" s="21">
        <v>200000</v>
      </c>
      <c r="F12" s="22" t="s">
        <v>64</v>
      </c>
      <c r="G12" s="23" t="s">
        <v>70</v>
      </c>
      <c r="H12" s="20" t="s">
        <v>66</v>
      </c>
      <c r="I12" s="23" t="s">
        <v>71</v>
      </c>
      <c r="J12" s="24">
        <v>35</v>
      </c>
      <c r="K12" s="24">
        <v>13</v>
      </c>
      <c r="L12" s="24">
        <v>12</v>
      </c>
      <c r="M12" s="24">
        <v>5</v>
      </c>
      <c r="N12" s="24">
        <v>8</v>
      </c>
      <c r="O12" s="24">
        <v>8</v>
      </c>
      <c r="P12" s="24">
        <v>3</v>
      </c>
      <c r="Q12" s="25">
        <f>SUM(J12:P12)</f>
        <v>84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</row>
    <row r="13" spans="1:72" s="52" customFormat="1" ht="12.75" customHeight="1" x14ac:dyDescent="0.25">
      <c r="A13" s="44" t="s">
        <v>44</v>
      </c>
      <c r="B13" s="19" t="s">
        <v>51</v>
      </c>
      <c r="C13" s="27" t="s">
        <v>58</v>
      </c>
      <c r="D13" s="21">
        <v>2439000</v>
      </c>
      <c r="E13" s="21">
        <v>500000</v>
      </c>
      <c r="F13" s="22" t="s">
        <v>83</v>
      </c>
      <c r="G13" s="23" t="s">
        <v>70</v>
      </c>
      <c r="H13" s="20" t="s">
        <v>68</v>
      </c>
      <c r="I13" s="28" t="s">
        <v>71</v>
      </c>
      <c r="J13" s="24">
        <v>27</v>
      </c>
      <c r="K13" s="24">
        <v>13</v>
      </c>
      <c r="L13" s="24">
        <v>11</v>
      </c>
      <c r="M13" s="24">
        <v>4</v>
      </c>
      <c r="N13" s="24">
        <v>5</v>
      </c>
      <c r="O13" s="24">
        <v>5</v>
      </c>
      <c r="P13" s="24">
        <v>5</v>
      </c>
      <c r="Q13" s="25">
        <f t="shared" ref="Q13:Q18" si="0">SUM(J13:P13)</f>
        <v>70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</row>
    <row r="14" spans="1:72" s="52" customFormat="1" ht="12.75" customHeight="1" x14ac:dyDescent="0.25">
      <c r="A14" s="45" t="s">
        <v>45</v>
      </c>
      <c r="B14" s="29" t="s">
        <v>52</v>
      </c>
      <c r="C14" s="30" t="s">
        <v>59</v>
      </c>
      <c r="D14" s="21">
        <v>2020000</v>
      </c>
      <c r="E14" s="21">
        <v>600000</v>
      </c>
      <c r="F14" s="31" t="s">
        <v>65</v>
      </c>
      <c r="G14" s="32" t="s">
        <v>71</v>
      </c>
      <c r="H14" s="31" t="s">
        <v>83</v>
      </c>
      <c r="I14" s="32" t="s">
        <v>70</v>
      </c>
      <c r="J14" s="24">
        <v>27</v>
      </c>
      <c r="K14" s="24">
        <v>11</v>
      </c>
      <c r="L14" s="24">
        <v>8</v>
      </c>
      <c r="M14" s="24">
        <v>5</v>
      </c>
      <c r="N14" s="24">
        <v>4</v>
      </c>
      <c r="O14" s="24">
        <v>4</v>
      </c>
      <c r="P14" s="24">
        <v>4</v>
      </c>
      <c r="Q14" s="25">
        <f t="shared" si="0"/>
        <v>63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</row>
    <row r="15" spans="1:72" s="52" customFormat="1" ht="12.75" customHeight="1" x14ac:dyDescent="0.25">
      <c r="A15" s="44" t="s">
        <v>46</v>
      </c>
      <c r="B15" s="19" t="s">
        <v>53</v>
      </c>
      <c r="C15" s="20" t="s">
        <v>60</v>
      </c>
      <c r="D15" s="21">
        <v>600000</v>
      </c>
      <c r="E15" s="21">
        <v>300000</v>
      </c>
      <c r="F15" s="22" t="s">
        <v>66</v>
      </c>
      <c r="G15" s="23" t="s">
        <v>71</v>
      </c>
      <c r="H15" s="22" t="s">
        <v>73</v>
      </c>
      <c r="I15" s="23" t="s">
        <v>71</v>
      </c>
      <c r="J15" s="24">
        <v>28</v>
      </c>
      <c r="K15" s="24">
        <v>11</v>
      </c>
      <c r="L15" s="24">
        <v>11</v>
      </c>
      <c r="M15" s="24">
        <v>5</v>
      </c>
      <c r="N15" s="24">
        <v>6</v>
      </c>
      <c r="O15" s="24">
        <v>6</v>
      </c>
      <c r="P15" s="24">
        <v>4</v>
      </c>
      <c r="Q15" s="25">
        <f t="shared" si="0"/>
        <v>71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</row>
    <row r="16" spans="1:72" s="52" customFormat="1" ht="12.75" customHeight="1" x14ac:dyDescent="0.25">
      <c r="A16" s="45" t="s">
        <v>47</v>
      </c>
      <c r="B16" s="29" t="s">
        <v>54</v>
      </c>
      <c r="C16" s="34" t="s">
        <v>61</v>
      </c>
      <c r="D16" s="21">
        <v>1327000</v>
      </c>
      <c r="E16" s="21">
        <v>600000</v>
      </c>
      <c r="F16" s="29" t="s">
        <v>67</v>
      </c>
      <c r="G16" s="32" t="s">
        <v>70</v>
      </c>
      <c r="H16" s="29" t="s">
        <v>74</v>
      </c>
      <c r="I16" s="32" t="s">
        <v>71</v>
      </c>
      <c r="J16" s="24">
        <v>26</v>
      </c>
      <c r="K16" s="24">
        <v>12</v>
      </c>
      <c r="L16" s="24">
        <v>12</v>
      </c>
      <c r="M16" s="24">
        <v>5</v>
      </c>
      <c r="N16" s="24">
        <v>6</v>
      </c>
      <c r="O16" s="24">
        <v>6</v>
      </c>
      <c r="P16" s="24">
        <v>5</v>
      </c>
      <c r="Q16" s="25">
        <f t="shared" si="0"/>
        <v>72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</row>
    <row r="17" spans="1:72" s="52" customFormat="1" ht="12.75" customHeight="1" x14ac:dyDescent="0.25">
      <c r="A17" s="45" t="s">
        <v>48</v>
      </c>
      <c r="B17" s="29" t="s">
        <v>55</v>
      </c>
      <c r="C17" s="29" t="s">
        <v>62</v>
      </c>
      <c r="D17" s="21">
        <v>385000</v>
      </c>
      <c r="E17" s="21">
        <v>180000</v>
      </c>
      <c r="F17" s="29" t="s">
        <v>68</v>
      </c>
      <c r="G17" s="33" t="s">
        <v>72</v>
      </c>
      <c r="H17" s="29" t="s">
        <v>75</v>
      </c>
      <c r="I17" s="33" t="s">
        <v>71</v>
      </c>
      <c r="J17" s="24">
        <v>29</v>
      </c>
      <c r="K17" s="24">
        <v>12</v>
      </c>
      <c r="L17" s="24">
        <v>12</v>
      </c>
      <c r="M17" s="24">
        <v>5</v>
      </c>
      <c r="N17" s="24">
        <v>7</v>
      </c>
      <c r="O17" s="24">
        <v>7</v>
      </c>
      <c r="P17" s="24">
        <v>2</v>
      </c>
      <c r="Q17" s="25">
        <f t="shared" si="0"/>
        <v>74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</row>
    <row r="18" spans="1:72" s="52" customFormat="1" ht="12.75" customHeight="1" x14ac:dyDescent="0.25">
      <c r="A18" s="46" t="s">
        <v>49</v>
      </c>
      <c r="B18" s="35" t="s">
        <v>56</v>
      </c>
      <c r="C18" s="36" t="s">
        <v>63</v>
      </c>
      <c r="D18" s="37">
        <v>2406054</v>
      </c>
      <c r="E18" s="37">
        <v>1500000</v>
      </c>
      <c r="F18" s="35" t="s">
        <v>69</v>
      </c>
      <c r="G18" s="38" t="s">
        <v>71</v>
      </c>
      <c r="H18" s="39" t="s">
        <v>76</v>
      </c>
      <c r="I18" s="38" t="s">
        <v>71</v>
      </c>
      <c r="J18" s="40">
        <v>27</v>
      </c>
      <c r="K18" s="40">
        <v>12</v>
      </c>
      <c r="L18" s="40">
        <v>11</v>
      </c>
      <c r="M18" s="40">
        <v>4</v>
      </c>
      <c r="N18" s="40">
        <v>6</v>
      </c>
      <c r="O18" s="40">
        <v>6</v>
      </c>
      <c r="P18" s="40">
        <v>4</v>
      </c>
      <c r="Q18" s="41">
        <f t="shared" si="0"/>
        <v>70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</row>
    <row r="19" spans="1:72" ht="12" x14ac:dyDescent="0.3">
      <c r="D19" s="60">
        <f>SUM(D12:D18)</f>
        <v>9587654</v>
      </c>
      <c r="E19" s="60">
        <f>SUM(E12:E18)</f>
        <v>3880000</v>
      </c>
      <c r="F19" s="53"/>
    </row>
    <row r="20" spans="1:72" ht="12" x14ac:dyDescent="0.3">
      <c r="E20" s="53"/>
      <c r="F20" s="53"/>
      <c r="G20" s="53"/>
      <c r="H20" s="53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36569912-DCCE-4D19-A8D1-B7E55CB6F13E}">
      <formula1>40</formula1>
    </dataValidation>
    <dataValidation type="decimal" operator="lessThanOrEqual" allowBlank="1" showInputMessage="1" showErrorMessage="1" error="max. 15" sqref="K12:L18" xr:uid="{46DCA549-D204-48D2-B704-FCA9C155CB05}">
      <formula1>15</formula1>
    </dataValidation>
    <dataValidation type="decimal" operator="lessThanOrEqual" allowBlank="1" showInputMessage="1" showErrorMessage="1" error="max. 10" sqref="N12:O18" xr:uid="{4A537793-E310-4615-9185-28CAA4304839}">
      <formula1>10</formula1>
    </dataValidation>
    <dataValidation type="decimal" operator="lessThanOrEqual" allowBlank="1" showInputMessage="1" showErrorMessage="1" error="max. 5" sqref="P12:P18 M12:M18" xr:uid="{AF84A0BC-9B3A-4319-93B1-CB26710B815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657C0A-E61A-4686-A630-FC9EC956F969}"/>
</file>

<file path=customXml/itemProps2.xml><?xml version="1.0" encoding="utf-8"?>
<ds:datastoreItem xmlns:ds="http://schemas.openxmlformats.org/officeDocument/2006/customXml" ds:itemID="{A7690E90-9FDB-4C14-B291-A92E78C1A60D}"/>
</file>

<file path=customXml/itemProps3.xml><?xml version="1.0" encoding="utf-8"?>
<ds:datastoreItem xmlns:ds="http://schemas.openxmlformats.org/officeDocument/2006/customXml" ds:itemID="{CDE50AB0-0FBB-47C6-8537-F66AD99BF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dobre jmeno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'dobre jmeno'!Oblast_tisku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2021-10-07T16:25:42Z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