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2\12. jednání - říjen\"/>
    </mc:Choice>
  </mc:AlternateContent>
  <xr:revisionPtr revIDLastSave="0" documentId="13_ncr:1_{5AE50817-2E1F-4983-B60F-99714B7A35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stribuční projekty" sheetId="2" r:id="rId1"/>
    <sheet name="ČK" sheetId="4" r:id="rId2"/>
    <sheet name="HB" sheetId="5" r:id="rId3"/>
    <sheet name="JK" sheetId="6" r:id="rId4"/>
    <sheet name="LD" sheetId="7" r:id="rId5"/>
    <sheet name="LC" sheetId="8" r:id="rId6"/>
    <sheet name="MŠ" sheetId="9" r:id="rId7"/>
    <sheet name="NS" sheetId="10" r:id="rId8"/>
    <sheet name="OZ" sheetId="11" r:id="rId9"/>
    <sheet name="TCD" sheetId="3" r:id="rId10"/>
  </sheets>
  <definedNames>
    <definedName name="_xlnm.Print_Area" localSheetId="0">'distribuční projekty'!$A$1:$U$29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4" i="3" l="1"/>
  <c r="E24" i="11"/>
  <c r="D24" i="11"/>
  <c r="M23" i="11"/>
  <c r="M22" i="11"/>
  <c r="M21" i="11"/>
  <c r="M20" i="11"/>
  <c r="M19" i="11"/>
  <c r="M18" i="11"/>
  <c r="M17" i="11"/>
  <c r="M16" i="11"/>
  <c r="M15" i="11"/>
  <c r="M14" i="11"/>
  <c r="E24" i="10"/>
  <c r="D24" i="10"/>
  <c r="M23" i="10"/>
  <c r="M22" i="10"/>
  <c r="M21" i="10"/>
  <c r="M20" i="10"/>
  <c r="M19" i="10"/>
  <c r="M18" i="10"/>
  <c r="M17" i="10"/>
  <c r="M16" i="10"/>
  <c r="M15" i="10"/>
  <c r="M14" i="10"/>
  <c r="E24" i="9"/>
  <c r="D24" i="9"/>
  <c r="M23" i="9"/>
  <c r="M22" i="9"/>
  <c r="M21" i="9"/>
  <c r="M20" i="9"/>
  <c r="M19" i="9"/>
  <c r="M18" i="9"/>
  <c r="M17" i="9"/>
  <c r="M16" i="9"/>
  <c r="M15" i="9"/>
  <c r="M14" i="9"/>
  <c r="E24" i="8"/>
  <c r="D24" i="8"/>
  <c r="M23" i="8"/>
  <c r="M22" i="8"/>
  <c r="M21" i="8"/>
  <c r="M20" i="8"/>
  <c r="M19" i="8"/>
  <c r="M18" i="8"/>
  <c r="M17" i="8"/>
  <c r="M16" i="8"/>
  <c r="M15" i="8"/>
  <c r="M14" i="8"/>
  <c r="E24" i="7"/>
  <c r="D24" i="7"/>
  <c r="M23" i="7"/>
  <c r="M22" i="7"/>
  <c r="M21" i="7"/>
  <c r="M20" i="7"/>
  <c r="M19" i="7"/>
  <c r="M18" i="7"/>
  <c r="M17" i="7"/>
  <c r="M16" i="7"/>
  <c r="M15" i="7"/>
  <c r="M14" i="7"/>
  <c r="E24" i="6"/>
  <c r="D24" i="6"/>
  <c r="M23" i="6"/>
  <c r="M22" i="6"/>
  <c r="M21" i="6"/>
  <c r="M20" i="6"/>
  <c r="M19" i="6"/>
  <c r="M18" i="6"/>
  <c r="M17" i="6"/>
  <c r="M16" i="6"/>
  <c r="M15" i="6"/>
  <c r="M14" i="6"/>
  <c r="E24" i="5"/>
  <c r="D24" i="5"/>
  <c r="M23" i="5"/>
  <c r="M22" i="5"/>
  <c r="M21" i="5"/>
  <c r="M20" i="5"/>
  <c r="M19" i="5"/>
  <c r="M18" i="5"/>
  <c r="M17" i="5"/>
  <c r="M16" i="5"/>
  <c r="M15" i="5"/>
  <c r="M14" i="5"/>
  <c r="E24" i="4"/>
  <c r="D24" i="4"/>
  <c r="M23" i="4"/>
  <c r="M22" i="4"/>
  <c r="M21" i="4"/>
  <c r="M20" i="4"/>
  <c r="M19" i="4"/>
  <c r="M18" i="4"/>
  <c r="M17" i="4"/>
  <c r="M16" i="4"/>
  <c r="M15" i="4"/>
  <c r="M14" i="4"/>
  <c r="E24" i="3" l="1"/>
  <c r="D24" i="3"/>
  <c r="M23" i="3"/>
  <c r="M22" i="3"/>
  <c r="M21" i="3"/>
  <c r="M20" i="3"/>
  <c r="M19" i="3"/>
  <c r="M18" i="3"/>
  <c r="M17" i="3"/>
  <c r="M16" i="3"/>
  <c r="M15" i="3"/>
  <c r="E23" i="2"/>
  <c r="D23" i="2"/>
  <c r="N23" i="2" l="1"/>
  <c r="N24" i="2" s="1"/>
</calcChain>
</file>

<file path=xl/sharedStrings.xml><?xml version="1.0" encoding="utf-8"?>
<sst xmlns="http://schemas.openxmlformats.org/spreadsheetml/2006/main" count="705" uniqueCount="77">
  <si>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</si>
  <si>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</si>
  <si>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</si>
  <si>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</si>
  <si>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</si>
  <si>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</si>
  <si>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</si>
  <si>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</si>
  <si>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</si>
  <si>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</si>
  <si>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</si>
  <si>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</si>
  <si>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</si>
  <si>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</si>
  <si>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</si>
  <si>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</si>
  <si>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</si>
  <si>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</si>
  <si>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</si>
  <si>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</si>
  <si>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</si>
  <si>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</si>
  <si>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</si>
  <si>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</si>
  <si>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</si>
  <si>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</si>
  <si>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Umělecká, dramaturgická a/nebo programová kvalita projektu</t>
  </si>
  <si>
    <t>Distribuční a marketingová strategie</t>
  </si>
  <si>
    <t>Distribuční projekty – práce s publikem</t>
  </si>
  <si>
    <t>1. rozšíření legálních online platforem pro distribuci kinematografických děl</t>
  </si>
  <si>
    <t>Podpora je určena pro VOD distribuční projekty, internetové portály rozcestníkového typu odkazující k legálnímu audiovizuálnímu obsahu a projekty, které do kinodistribuce a obdobné distribuce (např. site-specific) společně uvádí skupinu filmů spojených jednotným žánrem, námětem, formátem, zemí původu apod. a které originálním způsobem nad rámec standardní distribuce pracují s filmovým publikem. Podpora není určena pro jednotlivá kinematografická díla a jejich kino-, DVD, VoD, Blu-ray distribuci ani pro distribuci pásem kinematografických děl, která jsou jedním distribučním titulem v délce standardní celovečerní stopáže nad 60 minut. Podpora není určena pro online filmová periodika, která nefungují jako rozcestník k legálnímu audiovizuálnímu obsahu. Podpora není určena pro filmové festivaly a přehlídky. Podpora není určena pro jednotlivé filmové kluby a kina.</t>
  </si>
  <si>
    <r>
      <t>Dotační okruh:</t>
    </r>
    <r>
      <rPr>
        <sz val="9.5"/>
        <color theme="1"/>
        <rFont val="Arial"/>
        <family val="2"/>
        <charset val="238"/>
      </rPr>
      <t xml:space="preserve"> 3. distribuce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</si>
  <si>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</si>
  <si>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2022-3-3-26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</si>
  <si>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8.7.-8.8.2022</t>
    </r>
  </si>
  <si>
    <r>
      <t xml:space="preserve">Finanční alokace: </t>
    </r>
    <r>
      <rPr>
        <sz val="9.5"/>
        <rFont val="Arial"/>
        <family val="2"/>
        <charset val="238"/>
      </rPr>
      <t>2 500 000 Kč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</si>
  <si>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31.1.2024</t>
    </r>
  </si>
  <si>
    <t>2. posílení a kultivace divácké základny pro nezávislou a náročnou tvorbu</t>
  </si>
  <si>
    <t>3. rozšíření alternativní distribuce pro nezávislou, náročnou, nízkorozpočtovou či jinak specifickou tvorbu</t>
  </si>
  <si>
    <t>4. rozšíření programové nabídky kin a její diverzifikace dramaturgická, druhová, žánrová nebo dle země původu (projekty nabízející programové celky s koncepční dramaturgií do kinodistribuce)</t>
  </si>
  <si>
    <t>5397/2022</t>
  </si>
  <si>
    <t>5405/2022</t>
  </si>
  <si>
    <t>5406/2022</t>
  </si>
  <si>
    <t>5433/2022</t>
  </si>
  <si>
    <t>5439/2022</t>
  </si>
  <si>
    <t>5444/2022</t>
  </si>
  <si>
    <t>5449/2022</t>
  </si>
  <si>
    <t>5461/2022</t>
  </si>
  <si>
    <t>5473/2022</t>
  </si>
  <si>
    <t>5484/2022</t>
  </si>
  <si>
    <t>Young &amp; Short 2023</t>
  </si>
  <si>
    <t>Podpora televize Minor v roce 2023</t>
  </si>
  <si>
    <t>Noví filmoví diváci</t>
  </si>
  <si>
    <t>Film-řeka – pravidelné uvádění významných filmů s extrémně dlouhou stopáží,
sezóna 2022/2023</t>
  </si>
  <si>
    <t>Doc Alliance Films</t>
  </si>
  <si>
    <t>SLEPÉ SKVRNY</t>
  </si>
  <si>
    <t>Edisonline – kompas pro festivalový a evropský film</t>
  </si>
  <si>
    <t>Distribuce PAF – sezóna 2022/2023</t>
  </si>
  <si>
    <t>DAFilms Junior</t>
  </si>
  <si>
    <t>Filmouka. Katalog ukázek a cvičení pro učitele, žáky a rodiče</t>
  </si>
  <si>
    <t>krutón, z.s.</t>
  </si>
  <si>
    <t>Minor p.o.</t>
  </si>
  <si>
    <t>Člověk v tísni o.p.s.</t>
  </si>
  <si>
    <t>Sdružení přátel Cinepuru z.s.</t>
  </si>
  <si>
    <t>Doc-Air Distribution s.r.o.</t>
  </si>
  <si>
    <t>D1film s.r.o.</t>
  </si>
  <si>
    <t>Film Europe s.r.o.</t>
  </si>
  <si>
    <t>PAF, z.s.</t>
  </si>
  <si>
    <t>Asociace pro filmovou a audiovizuální výchovu, z. s.</t>
  </si>
  <si>
    <t>neinvestiční dotace</t>
  </si>
  <si>
    <t>ano</t>
  </si>
  <si>
    <t>ne</t>
  </si>
  <si>
    <t xml:space="preserve">4. rozšíření programové nabídky kin a její diverzifikace dramaturgická, druhová, žánrová nebo dle země původu (projekty nabízející </t>
  </si>
  <si>
    <t>programové celky s koncepční dramaturgií do kinodistribuce)</t>
  </si>
  <si>
    <t>50%</t>
  </si>
  <si>
    <t>80%</t>
  </si>
  <si>
    <t>k bodování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</si>
</sst>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3">
    <xf numFmtId="0" fontId="0" fillId="0" borderId="0"/>
    <xf numFmtId="0" fontId="7" fillId="0" borderId="0"/>
    <xf numFmtId="9" fontId="8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0" fontId="3" fillId="2" borderId="7" xfId="1" applyFont="1" applyFill="1" applyBorder="1" applyAlignment="1" applyProtection="1">
      <alignment horizontal="left" vertical="top"/>
      <protection locked="0"/>
    </xf>
    <xf numFmtId="3" fontId="3" fillId="2" borderId="7" xfId="1" applyNumberFormat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2" fontId="4" fillId="2" borderId="6" xfId="0" applyNumberFormat="1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 applyProtection="1">
      <alignment horizontal="right" vertical="top"/>
      <protection locked="0"/>
    </xf>
    <xf numFmtId="3" fontId="3" fillId="2" borderId="1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0" fontId="3" fillId="2" borderId="7" xfId="1" applyFont="1" applyFill="1" applyBorder="1" applyAlignment="1" applyProtection="1">
      <alignment horizontal="left" vertical="top"/>
      <protection locked="0"/>
    </xf>
    <xf numFmtId="3" fontId="3" fillId="2" borderId="7" xfId="1" applyNumberFormat="1" applyFont="1" applyFill="1" applyBorder="1" applyAlignment="1" applyProtection="1">
      <alignment horizontal="right" vertical="center"/>
      <protection locked="0"/>
    </xf>
    <xf numFmtId="0" fontId="3" fillId="2" borderId="7" xfId="1" applyFont="1" applyFill="1" applyBorder="1" applyAlignment="1" applyProtection="1">
      <alignment horizontal="center" vertical="top"/>
      <protection locked="0"/>
    </xf>
    <xf numFmtId="14" fontId="3" fillId="2" borderId="7" xfId="1" applyNumberFormat="1" applyFont="1" applyFill="1" applyBorder="1" applyAlignment="1" applyProtection="1">
      <alignment horizontal="center" vertical="top"/>
      <protection locked="0"/>
    </xf>
    <xf numFmtId="9" fontId="3" fillId="2" borderId="7" xfId="1" applyNumberFormat="1" applyFont="1" applyFill="1" applyBorder="1" applyAlignment="1" applyProtection="1">
      <alignment horizontal="center" vertical="top"/>
      <protection locked="0"/>
    </xf>
    <xf numFmtId="9" fontId="3" fillId="2" borderId="0" xfId="2" applyFont="1" applyFill="1" applyAlignment="1">
      <alignment horizontal="left" vertical="top"/>
    </xf>
    <xf numFmtId="49" fontId="3" fillId="2" borderId="2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</cellXfs>
  <cellStyles count="3">
    <cellStyle name="Normální" xfId="0" builtinId="0"/>
    <cellStyle name="Normální 2" xfId="1" xr:uid="{9FEE3B5F-AEA0-4382-BB1C-90BC3B00D508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24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4" width="14.44140625" style="2" customWidth="1"/>
    <col min="15" max="15" width="19.109375" style="2" customWidth="1"/>
    <col min="16" max="16" width="10.33203125" style="2" customWidth="1"/>
    <col min="17" max="18" width="9.33203125" style="2" customWidth="1"/>
    <col min="19" max="19" width="10.33203125" style="2" customWidth="1"/>
    <col min="20" max="20" width="15.6640625" style="14" customWidth="1"/>
    <col min="21" max="21" width="15.6640625" style="2" customWidth="1"/>
    <col min="22" max="16384" width="9.109375" style="2"/>
  </cols>
  <sheetData>
    <row r="1" spans="1:87" ht="38.25" customHeight="1" x14ac:dyDescent="0.3">
      <c r="A1" s="1" t="s">
        <v>28</v>
      </c>
    </row>
    <row r="2" spans="1:87" ht="12.6" x14ac:dyDescent="0.3">
      <c r="A2" s="9" t="s">
        <v>33</v>
      </c>
      <c r="D2" s="9" t="s">
        <v>21</v>
      </c>
    </row>
    <row r="3" spans="1:87" ht="12.6" x14ac:dyDescent="0.3">
      <c r="A3" s="9" t="s">
        <v>31</v>
      </c>
      <c r="D3" s="2" t="s">
        <v>29</v>
      </c>
    </row>
    <row r="4" spans="1:87" ht="12.6" x14ac:dyDescent="0.3">
      <c r="A4" s="9" t="s">
        <v>34</v>
      </c>
      <c r="D4" s="2" t="s">
        <v>37</v>
      </c>
    </row>
    <row r="5" spans="1:87" ht="12.6" x14ac:dyDescent="0.3">
      <c r="A5" s="9" t="s">
        <v>35</v>
      </c>
      <c r="D5" s="2" t="s">
        <v>38</v>
      </c>
    </row>
    <row r="6" spans="1:87" ht="12.6" x14ac:dyDescent="0.3">
      <c r="A6" s="9" t="s">
        <v>36</v>
      </c>
      <c r="D6" s="2" t="s">
        <v>39</v>
      </c>
    </row>
    <row r="7" spans="1:87" ht="12.6" x14ac:dyDescent="0.3">
      <c r="A7" s="10" t="s">
        <v>32</v>
      </c>
      <c r="D7" s="9" t="s">
        <v>22</v>
      </c>
    </row>
    <row r="8" spans="1:87" ht="75" customHeight="1" x14ac:dyDescent="0.3">
      <c r="D8" s="17" t="s">
        <v>30</v>
      </c>
      <c r="E8" s="17"/>
      <c r="F8" s="17"/>
      <c r="G8" s="17"/>
      <c r="H8" s="17"/>
      <c r="I8" s="17"/>
      <c r="J8" s="17"/>
      <c r="K8" s="17"/>
      <c r="L8" s="17"/>
      <c r="M8" s="17"/>
    </row>
    <row r="9" spans="1:87" ht="12.6" x14ac:dyDescent="0.3">
      <c r="A9" s="3"/>
    </row>
    <row r="10" spans="1:87" ht="26.4" customHeight="1" x14ac:dyDescent="0.3">
      <c r="A10" s="18" t="s">
        <v>0</v>
      </c>
      <c r="B10" s="18" t="s">
        <v>1</v>
      </c>
      <c r="C10" s="18" t="s">
        <v>16</v>
      </c>
      <c r="D10" s="18" t="s">
        <v>13</v>
      </c>
      <c r="E10" s="24" t="s">
        <v>2</v>
      </c>
      <c r="F10" s="22" t="s">
        <v>26</v>
      </c>
      <c r="G10" s="22" t="s">
        <v>14</v>
      </c>
      <c r="H10" s="22" t="s">
        <v>15</v>
      </c>
      <c r="I10" s="22" t="s">
        <v>24</v>
      </c>
      <c r="J10" s="22" t="s">
        <v>25</v>
      </c>
      <c r="K10" s="22" t="s">
        <v>27</v>
      </c>
      <c r="L10" s="22" t="s">
        <v>3</v>
      </c>
      <c r="M10" s="18" t="s">
        <v>4</v>
      </c>
      <c r="N10" s="18" t="s">
        <v>5</v>
      </c>
      <c r="O10" s="18" t="s">
        <v>6</v>
      </c>
      <c r="P10" s="18" t="s">
        <v>7</v>
      </c>
      <c r="Q10" s="18" t="s">
        <v>8</v>
      </c>
      <c r="R10" s="18" t="s">
        <v>9</v>
      </c>
      <c r="S10" s="18" t="s">
        <v>10</v>
      </c>
      <c r="T10" s="20" t="s">
        <v>11</v>
      </c>
      <c r="U10" s="18" t="s">
        <v>12</v>
      </c>
    </row>
    <row r="11" spans="1:87" ht="59.4" customHeight="1" x14ac:dyDescent="0.3">
      <c r="A11" s="23"/>
      <c r="B11" s="23"/>
      <c r="C11" s="23"/>
      <c r="D11" s="23"/>
      <c r="E11" s="25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1"/>
      <c r="U11" s="19"/>
    </row>
    <row r="12" spans="1:87" ht="28.95" customHeight="1" x14ac:dyDescent="0.3">
      <c r="A12" s="19"/>
      <c r="B12" s="19"/>
      <c r="C12" s="19"/>
      <c r="D12" s="19"/>
      <c r="E12" s="26"/>
      <c r="F12" s="4" t="s">
        <v>23</v>
      </c>
      <c r="G12" s="4" t="s">
        <v>18</v>
      </c>
      <c r="H12" s="4" t="s">
        <v>18</v>
      </c>
      <c r="I12" s="4" t="s">
        <v>19</v>
      </c>
      <c r="J12" s="4" t="s">
        <v>20</v>
      </c>
      <c r="K12" s="4" t="s">
        <v>20</v>
      </c>
      <c r="L12" s="4" t="s">
        <v>19</v>
      </c>
      <c r="M12" s="4"/>
      <c r="N12" s="4"/>
      <c r="O12" s="4"/>
      <c r="P12" s="5"/>
      <c r="Q12" s="5"/>
      <c r="R12" s="5"/>
      <c r="S12" s="5"/>
      <c r="T12" s="15"/>
      <c r="U12" s="4"/>
    </row>
    <row r="13" spans="1:87" s="6" customFormat="1" ht="12.75" customHeight="1" x14ac:dyDescent="0.3">
      <c r="A13" s="12" t="s">
        <v>44</v>
      </c>
      <c r="B13" s="12" t="s">
        <v>64</v>
      </c>
      <c r="C13" s="12" t="s">
        <v>54</v>
      </c>
      <c r="D13" s="13">
        <v>7557160</v>
      </c>
      <c r="E13" s="13">
        <v>1500000</v>
      </c>
      <c r="F13" s="7">
        <v>34.75</v>
      </c>
      <c r="G13" s="7">
        <v>13</v>
      </c>
      <c r="H13" s="7">
        <v>13.25</v>
      </c>
      <c r="I13" s="7">
        <v>4.875</v>
      </c>
      <c r="J13" s="7">
        <v>8.625</v>
      </c>
      <c r="K13" s="7">
        <v>8.875</v>
      </c>
      <c r="L13" s="7">
        <v>4.875</v>
      </c>
      <c r="M13" s="7">
        <v>88.25</v>
      </c>
      <c r="N13" s="28">
        <v>1250000</v>
      </c>
      <c r="O13" s="37" t="s">
        <v>69</v>
      </c>
      <c r="P13" s="39" t="s">
        <v>71</v>
      </c>
      <c r="Q13" s="43" t="s">
        <v>71</v>
      </c>
      <c r="R13" s="41">
        <v>0.33</v>
      </c>
      <c r="S13" s="43" t="s">
        <v>74</v>
      </c>
      <c r="T13" s="40">
        <v>45322</v>
      </c>
      <c r="U13" s="40">
        <v>45322</v>
      </c>
      <c r="V13" s="4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</row>
    <row r="14" spans="1:87" s="6" customFormat="1" ht="12.75" customHeight="1" x14ac:dyDescent="0.3">
      <c r="A14" s="12" t="s">
        <v>40</v>
      </c>
      <c r="B14" s="12" t="s">
        <v>60</v>
      </c>
      <c r="C14" s="12" t="s">
        <v>50</v>
      </c>
      <c r="D14" s="13">
        <v>630000</v>
      </c>
      <c r="E14" s="13">
        <v>400000</v>
      </c>
      <c r="F14" s="7">
        <v>32.75</v>
      </c>
      <c r="G14" s="7">
        <v>12.875</v>
      </c>
      <c r="H14" s="7">
        <v>12.25</v>
      </c>
      <c r="I14" s="7">
        <v>4.875</v>
      </c>
      <c r="J14" s="7">
        <v>8.375</v>
      </c>
      <c r="K14" s="7">
        <v>8.75</v>
      </c>
      <c r="L14" s="7">
        <v>4</v>
      </c>
      <c r="M14" s="7">
        <v>83.875</v>
      </c>
      <c r="N14" s="28">
        <v>250000</v>
      </c>
      <c r="O14" s="37" t="s">
        <v>69</v>
      </c>
      <c r="P14" s="39" t="s">
        <v>70</v>
      </c>
      <c r="Q14" s="43" t="s">
        <v>70</v>
      </c>
      <c r="R14" s="41">
        <v>0.79</v>
      </c>
      <c r="S14" s="43" t="s">
        <v>75</v>
      </c>
      <c r="T14" s="40">
        <v>45291</v>
      </c>
      <c r="U14" s="40">
        <v>45291</v>
      </c>
      <c r="V14" s="4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</row>
    <row r="15" spans="1:87" s="6" customFormat="1" ht="12.75" customHeight="1" x14ac:dyDescent="0.3">
      <c r="A15" s="12" t="s">
        <v>42</v>
      </c>
      <c r="B15" s="12" t="s">
        <v>62</v>
      </c>
      <c r="C15" s="12" t="s">
        <v>52</v>
      </c>
      <c r="D15" s="13">
        <v>2288150</v>
      </c>
      <c r="E15" s="13">
        <v>1088150</v>
      </c>
      <c r="F15" s="7">
        <v>31.375</v>
      </c>
      <c r="G15" s="7">
        <v>13.125</v>
      </c>
      <c r="H15" s="7">
        <v>13.625</v>
      </c>
      <c r="I15" s="7">
        <v>4.875</v>
      </c>
      <c r="J15" s="7">
        <v>7</v>
      </c>
      <c r="K15" s="7">
        <v>8.625</v>
      </c>
      <c r="L15" s="7">
        <v>5</v>
      </c>
      <c r="M15" s="7">
        <v>83.625</v>
      </c>
      <c r="N15" s="28">
        <v>700000</v>
      </c>
      <c r="O15" s="37" t="s">
        <v>69</v>
      </c>
      <c r="P15" s="39" t="s">
        <v>71</v>
      </c>
      <c r="Q15" s="43" t="s">
        <v>71</v>
      </c>
      <c r="R15" s="41">
        <v>0.48</v>
      </c>
      <c r="S15" s="43" t="s">
        <v>74</v>
      </c>
      <c r="T15" s="40">
        <v>45291</v>
      </c>
      <c r="U15" s="40">
        <v>45291</v>
      </c>
      <c r="V15" s="4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</row>
    <row r="16" spans="1:87" s="6" customFormat="1" ht="12.75" customHeight="1" x14ac:dyDescent="0.3">
      <c r="A16" s="12" t="s">
        <v>48</v>
      </c>
      <c r="B16" s="12" t="s">
        <v>64</v>
      </c>
      <c r="C16" s="12" t="s">
        <v>58</v>
      </c>
      <c r="D16" s="13">
        <v>2886140</v>
      </c>
      <c r="E16" s="13">
        <v>800000</v>
      </c>
      <c r="F16" s="7">
        <v>32.25</v>
      </c>
      <c r="G16" s="7">
        <v>13</v>
      </c>
      <c r="H16" s="7">
        <v>11.75</v>
      </c>
      <c r="I16" s="7">
        <v>4.625</v>
      </c>
      <c r="J16" s="7">
        <v>6.375</v>
      </c>
      <c r="K16" s="7">
        <v>7.25</v>
      </c>
      <c r="L16" s="7">
        <v>4.875</v>
      </c>
      <c r="M16" s="7">
        <v>80.125</v>
      </c>
      <c r="N16" s="28">
        <v>300000</v>
      </c>
      <c r="O16" s="37" t="s">
        <v>69</v>
      </c>
      <c r="P16" s="39" t="s">
        <v>71</v>
      </c>
      <c r="Q16" s="43" t="s">
        <v>71</v>
      </c>
      <c r="R16" s="41">
        <v>0.42</v>
      </c>
      <c r="S16" s="43" t="s">
        <v>74</v>
      </c>
      <c r="T16" s="40">
        <v>45169</v>
      </c>
      <c r="U16" s="40">
        <v>45169</v>
      </c>
      <c r="V16" s="4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</row>
    <row r="17" spans="1:87" s="6" customFormat="1" x14ac:dyDescent="0.3">
      <c r="A17" s="12" t="s">
        <v>47</v>
      </c>
      <c r="B17" s="12" t="s">
        <v>67</v>
      </c>
      <c r="C17" s="12" t="s">
        <v>57</v>
      </c>
      <c r="D17" s="13">
        <v>622700</v>
      </c>
      <c r="E17" s="13">
        <v>350000</v>
      </c>
      <c r="F17" s="7">
        <v>28.25</v>
      </c>
      <c r="G17" s="7">
        <v>12.625</v>
      </c>
      <c r="H17" s="7">
        <v>11.125</v>
      </c>
      <c r="I17" s="7">
        <v>5</v>
      </c>
      <c r="J17" s="7">
        <v>8.125</v>
      </c>
      <c r="K17" s="7">
        <v>7.625</v>
      </c>
      <c r="L17" s="7">
        <v>3</v>
      </c>
      <c r="M17" s="7">
        <v>75.75</v>
      </c>
      <c r="N17" s="28"/>
      <c r="O17" s="37" t="s">
        <v>69</v>
      </c>
      <c r="P17" s="39" t="s">
        <v>70</v>
      </c>
      <c r="Q17" s="43"/>
      <c r="R17" s="41">
        <v>0.8</v>
      </c>
      <c r="S17" s="43"/>
      <c r="T17" s="40">
        <v>45322</v>
      </c>
      <c r="U17" s="44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s="6" customFormat="1" ht="12.75" customHeight="1" x14ac:dyDescent="0.3">
      <c r="A18" s="12" t="s">
        <v>43</v>
      </c>
      <c r="B18" s="12" t="s">
        <v>63</v>
      </c>
      <c r="C18" s="12" t="s">
        <v>53</v>
      </c>
      <c r="D18" s="13">
        <v>295000</v>
      </c>
      <c r="E18" s="13">
        <v>220000</v>
      </c>
      <c r="F18" s="7">
        <v>33.375</v>
      </c>
      <c r="G18" s="7">
        <v>12.625</v>
      </c>
      <c r="H18" s="7">
        <v>11</v>
      </c>
      <c r="I18" s="7">
        <v>4.125</v>
      </c>
      <c r="J18" s="7">
        <v>5.375</v>
      </c>
      <c r="K18" s="7">
        <v>5.5</v>
      </c>
      <c r="L18" s="7">
        <v>2.25</v>
      </c>
      <c r="M18" s="7">
        <v>74.25</v>
      </c>
      <c r="N18" s="28"/>
      <c r="O18" s="37" t="s">
        <v>69</v>
      </c>
      <c r="P18" s="39" t="s">
        <v>70</v>
      </c>
      <c r="Q18" s="43"/>
      <c r="R18" s="41">
        <v>0.75</v>
      </c>
      <c r="S18" s="43"/>
      <c r="T18" s="40">
        <v>45291</v>
      </c>
      <c r="U18" s="44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</row>
    <row r="19" spans="1:87" s="6" customFormat="1" ht="12.75" customHeight="1" x14ac:dyDescent="0.3">
      <c r="A19" s="12" t="s">
        <v>46</v>
      </c>
      <c r="B19" s="12" t="s">
        <v>66</v>
      </c>
      <c r="C19" s="12" t="s">
        <v>56</v>
      </c>
      <c r="D19" s="13">
        <v>1219000</v>
      </c>
      <c r="E19" s="13">
        <v>550000</v>
      </c>
      <c r="F19" s="7">
        <v>24.875</v>
      </c>
      <c r="G19" s="7">
        <v>11.875</v>
      </c>
      <c r="H19" s="7">
        <v>9.875</v>
      </c>
      <c r="I19" s="7">
        <v>4.25</v>
      </c>
      <c r="J19" s="7">
        <v>4.625</v>
      </c>
      <c r="K19" s="7">
        <v>7.5</v>
      </c>
      <c r="L19" s="7">
        <v>5</v>
      </c>
      <c r="M19" s="7">
        <v>68</v>
      </c>
      <c r="N19" s="28"/>
      <c r="O19" s="37" t="s">
        <v>69</v>
      </c>
      <c r="P19" s="40" t="s">
        <v>71</v>
      </c>
      <c r="Q19" s="43"/>
      <c r="R19" s="41">
        <v>0.45</v>
      </c>
      <c r="S19" s="43"/>
      <c r="T19" s="40">
        <v>45291</v>
      </c>
      <c r="U19" s="44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</row>
    <row r="20" spans="1:87" s="6" customFormat="1" ht="13.5" customHeight="1" x14ac:dyDescent="0.3">
      <c r="A20" s="12" t="s">
        <v>45</v>
      </c>
      <c r="B20" s="12" t="s">
        <v>65</v>
      </c>
      <c r="C20" s="12" t="s">
        <v>55</v>
      </c>
      <c r="D20" s="13">
        <v>450000</v>
      </c>
      <c r="E20" s="13">
        <v>340000</v>
      </c>
      <c r="F20" s="7">
        <v>26.375</v>
      </c>
      <c r="G20" s="7">
        <v>10.5</v>
      </c>
      <c r="H20" s="7">
        <v>10</v>
      </c>
      <c r="I20" s="7">
        <v>3.875</v>
      </c>
      <c r="J20" s="7">
        <v>7.375</v>
      </c>
      <c r="K20" s="7">
        <v>6</v>
      </c>
      <c r="L20" s="7">
        <v>3.125</v>
      </c>
      <c r="M20" s="7">
        <v>67.25</v>
      </c>
      <c r="N20" s="27"/>
      <c r="O20" s="37" t="s">
        <v>69</v>
      </c>
      <c r="P20" s="39" t="s">
        <v>70</v>
      </c>
      <c r="Q20" s="43"/>
      <c r="R20" s="41">
        <v>0.76</v>
      </c>
      <c r="S20" s="43"/>
      <c r="T20" s="40">
        <v>45199</v>
      </c>
      <c r="U20" s="44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</row>
    <row r="21" spans="1:87" s="6" customFormat="1" ht="12.75" customHeight="1" x14ac:dyDescent="0.3">
      <c r="A21" s="12" t="s">
        <v>41</v>
      </c>
      <c r="B21" s="12" t="s">
        <v>61</v>
      </c>
      <c r="C21" s="12" t="s">
        <v>51</v>
      </c>
      <c r="D21" s="13">
        <v>1415000</v>
      </c>
      <c r="E21" s="13">
        <v>707000</v>
      </c>
      <c r="F21" s="7">
        <v>24</v>
      </c>
      <c r="G21" s="7">
        <v>12.25</v>
      </c>
      <c r="H21" s="7">
        <v>11.25</v>
      </c>
      <c r="I21" s="7">
        <v>3.25</v>
      </c>
      <c r="J21" s="7">
        <v>7</v>
      </c>
      <c r="K21" s="7">
        <v>5.5</v>
      </c>
      <c r="L21" s="7">
        <v>2</v>
      </c>
      <c r="M21" s="7">
        <v>65.25</v>
      </c>
      <c r="N21" s="28"/>
      <c r="O21" s="37" t="s">
        <v>69</v>
      </c>
      <c r="P21" s="39" t="s">
        <v>71</v>
      </c>
      <c r="Q21" s="43"/>
      <c r="R21" s="41">
        <v>0.5</v>
      </c>
      <c r="S21" s="43"/>
      <c r="T21" s="40">
        <v>45291</v>
      </c>
      <c r="U21" s="44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</row>
    <row r="22" spans="1:87" s="6" customFormat="1" ht="12.75" customHeight="1" x14ac:dyDescent="0.3">
      <c r="A22" s="12" t="s">
        <v>49</v>
      </c>
      <c r="B22" s="12" t="s">
        <v>68</v>
      </c>
      <c r="C22" s="12" t="s">
        <v>59</v>
      </c>
      <c r="D22" s="13">
        <v>640000</v>
      </c>
      <c r="E22" s="13">
        <v>565000</v>
      </c>
      <c r="F22" s="7">
        <v>25.125</v>
      </c>
      <c r="G22" s="7">
        <v>12.5</v>
      </c>
      <c r="H22" s="7">
        <v>7.25</v>
      </c>
      <c r="I22" s="7">
        <v>4.625</v>
      </c>
      <c r="J22" s="7">
        <v>6.875</v>
      </c>
      <c r="K22" s="7">
        <v>3.5</v>
      </c>
      <c r="L22" s="7">
        <v>4</v>
      </c>
      <c r="M22" s="7">
        <v>63.875</v>
      </c>
      <c r="N22" s="28"/>
      <c r="O22" s="37" t="s">
        <v>69</v>
      </c>
      <c r="P22" s="39" t="s">
        <v>70</v>
      </c>
      <c r="Q22" s="43"/>
      <c r="R22" s="41">
        <v>0.88</v>
      </c>
      <c r="S22" s="43"/>
      <c r="T22" s="40">
        <v>45291</v>
      </c>
      <c r="U22" s="44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</row>
    <row r="23" spans="1:87" x14ac:dyDescent="0.3">
      <c r="D23" s="11">
        <f>SUM(D13:D22)</f>
        <v>18003150</v>
      </c>
      <c r="E23" s="11">
        <f>SUM(E13:E22)</f>
        <v>6520150</v>
      </c>
      <c r="N23" s="11">
        <f>SUM(N13:N22)</f>
        <v>2500000</v>
      </c>
    </row>
    <row r="24" spans="1:87" x14ac:dyDescent="0.3">
      <c r="E24" s="8"/>
      <c r="M24" s="2" t="s">
        <v>17</v>
      </c>
      <c r="N24" s="11">
        <f>2500000-N23</f>
        <v>0</v>
      </c>
    </row>
  </sheetData>
  <mergeCells count="22">
    <mergeCell ref="A10:A12"/>
    <mergeCell ref="B10:B12"/>
    <mergeCell ref="C10:C12"/>
    <mergeCell ref="D10:D12"/>
    <mergeCell ref="E10:E12"/>
    <mergeCell ref="T10:T11"/>
    <mergeCell ref="U10:U11"/>
    <mergeCell ref="F10:F11"/>
    <mergeCell ref="G10:G11"/>
    <mergeCell ref="H10:H11"/>
    <mergeCell ref="R10:R11"/>
    <mergeCell ref="I10:I11"/>
    <mergeCell ref="J10:J11"/>
    <mergeCell ref="K10:K11"/>
    <mergeCell ref="L10:L11"/>
    <mergeCell ref="M10:M11"/>
    <mergeCell ref="N10:N11"/>
    <mergeCell ref="O10:O11"/>
    <mergeCell ref="P10:P11"/>
    <mergeCell ref="D8:M8"/>
    <mergeCell ref="S10:S11"/>
    <mergeCell ref="Q10:Q11"/>
  </mergeCells>
  <dataValidations count="4">
    <dataValidation type="decimal" operator="lessThanOrEqual" allowBlank="1" showInputMessage="1" showErrorMessage="1" error="max. 40" sqref="F13:F22" xr:uid="{00000000-0002-0000-0000-000000000000}">
      <formula1>40</formula1>
    </dataValidation>
    <dataValidation type="decimal" operator="lessThanOrEqual" allowBlank="1" showInputMessage="1" showErrorMessage="1" error="max. 15" sqref="G13:H22" xr:uid="{00000000-0002-0000-0000-000001000000}">
      <formula1>15</formula1>
    </dataValidation>
    <dataValidation type="decimal" operator="lessThanOrEqual" allowBlank="1" showInputMessage="1" showErrorMessage="1" error="max. 5" sqref="I13:I22 L13:L22" xr:uid="{00000000-0002-0000-0000-000002000000}">
      <formula1>5</formula1>
    </dataValidation>
    <dataValidation type="decimal" operator="lessThanOrEqual" allowBlank="1" showInputMessage="1" showErrorMessage="1" error="max. 10" sqref="J13:K22" xr:uid="{00000000-0002-0000-0000-00000300000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7C54-BD04-433D-9C0A-0BC675C3460B}">
  <dimension ref="A1:CA25"/>
  <sheetViews>
    <sheetView zoomScaleNormal="10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79" ht="38.25" customHeight="1" x14ac:dyDescent="0.3">
      <c r="A1" s="1" t="s">
        <v>28</v>
      </c>
    </row>
    <row r="2" spans="1:79" ht="12.6" x14ac:dyDescent="0.3">
      <c r="A2" s="9" t="s">
        <v>33</v>
      </c>
      <c r="D2" s="9" t="s">
        <v>21</v>
      </c>
    </row>
    <row r="3" spans="1:79" ht="12.6" x14ac:dyDescent="0.3">
      <c r="A3" s="9" t="s">
        <v>31</v>
      </c>
      <c r="D3" s="2" t="s">
        <v>29</v>
      </c>
    </row>
    <row r="4" spans="1:79" ht="12.6" x14ac:dyDescent="0.3">
      <c r="A4" s="9" t="s">
        <v>34</v>
      </c>
      <c r="D4" s="2" t="s">
        <v>37</v>
      </c>
    </row>
    <row r="5" spans="1:79" ht="12.6" x14ac:dyDescent="0.3">
      <c r="A5" s="9" t="s">
        <v>35</v>
      </c>
      <c r="D5" s="2" t="s">
        <v>38</v>
      </c>
    </row>
    <row r="6" spans="1:79" ht="12.6" x14ac:dyDescent="0.3">
      <c r="A6" s="9" t="s">
        <v>36</v>
      </c>
      <c r="D6" s="2" t="s">
        <v>72</v>
      </c>
    </row>
    <row r="7" spans="1:79" ht="12.6" x14ac:dyDescent="0.3">
      <c r="A7" s="10" t="s">
        <v>32</v>
      </c>
      <c r="D7" s="2" t="s">
        <v>73</v>
      </c>
    </row>
    <row r="8" spans="1:79" ht="12.6" x14ac:dyDescent="0.3">
      <c r="A8" s="10"/>
      <c r="D8" s="9" t="s">
        <v>22</v>
      </c>
    </row>
    <row r="9" spans="1:79" ht="86.4" customHeight="1" x14ac:dyDescent="0.3">
      <c r="D9" s="17" t="s">
        <v>30</v>
      </c>
      <c r="E9" s="17"/>
      <c r="F9" s="17"/>
      <c r="G9" s="17"/>
      <c r="H9" s="17"/>
      <c r="I9" s="17"/>
      <c r="J9" s="17"/>
      <c r="K9" s="17"/>
      <c r="L9" s="17"/>
      <c r="M9" s="17"/>
    </row>
    <row r="10" spans="1:79" ht="12.6" x14ac:dyDescent="0.3">
      <c r="A10" s="3"/>
    </row>
    <row r="11" spans="1:79" ht="26.4" customHeight="1" x14ac:dyDescent="0.3">
      <c r="A11" s="18" t="s">
        <v>0</v>
      </c>
      <c r="B11" s="18" t="s">
        <v>1</v>
      </c>
      <c r="C11" s="18" t="s">
        <v>16</v>
      </c>
      <c r="D11" s="18" t="s">
        <v>13</v>
      </c>
      <c r="E11" s="24" t="s">
        <v>2</v>
      </c>
      <c r="F11" s="22" t="s">
        <v>26</v>
      </c>
      <c r="G11" s="22" t="s">
        <v>14</v>
      </c>
      <c r="H11" s="22" t="s">
        <v>15</v>
      </c>
      <c r="I11" s="22" t="s">
        <v>24</v>
      </c>
      <c r="J11" s="22" t="s">
        <v>25</v>
      </c>
      <c r="K11" s="22" t="s">
        <v>27</v>
      </c>
      <c r="L11" s="22" t="s">
        <v>3</v>
      </c>
      <c r="M11" s="18" t="s">
        <v>4</v>
      </c>
    </row>
    <row r="12" spans="1:79" ht="59.4" customHeight="1" x14ac:dyDescent="0.3">
      <c r="A12" s="23"/>
      <c r="B12" s="23"/>
      <c r="C12" s="23"/>
      <c r="D12" s="23"/>
      <c r="E12" s="25"/>
      <c r="F12" s="19"/>
      <c r="G12" s="19"/>
      <c r="H12" s="19"/>
      <c r="I12" s="19"/>
      <c r="J12" s="19"/>
      <c r="K12" s="19"/>
      <c r="L12" s="19"/>
      <c r="M12" s="19"/>
    </row>
    <row r="13" spans="1:79" ht="28.95" customHeight="1" x14ac:dyDescent="0.3">
      <c r="A13" s="19"/>
      <c r="B13" s="19"/>
      <c r="C13" s="19"/>
      <c r="D13" s="19"/>
      <c r="E13" s="26"/>
      <c r="F13" s="16" t="s">
        <v>23</v>
      </c>
      <c r="G13" s="16" t="s">
        <v>18</v>
      </c>
      <c r="H13" s="16" t="s">
        <v>18</v>
      </c>
      <c r="I13" s="16" t="s">
        <v>19</v>
      </c>
      <c r="J13" s="16" t="s">
        <v>20</v>
      </c>
      <c r="K13" s="16" t="s">
        <v>20</v>
      </c>
      <c r="L13" s="16" t="s">
        <v>19</v>
      </c>
      <c r="M13" s="16"/>
    </row>
    <row r="14" spans="1:79" s="6" customFormat="1" ht="12.75" customHeight="1" x14ac:dyDescent="0.3">
      <c r="A14" s="12" t="s">
        <v>40</v>
      </c>
      <c r="B14" s="12" t="s">
        <v>60</v>
      </c>
      <c r="C14" s="12" t="s">
        <v>50</v>
      </c>
      <c r="D14" s="13">
        <v>630000</v>
      </c>
      <c r="E14" s="13">
        <v>400000</v>
      </c>
      <c r="F14" s="7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7">
        <f>SUM(F14:L14)</f>
        <v>0</v>
      </c>
      <c r="N14" s="2" t="s">
        <v>76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</row>
    <row r="15" spans="1:79" s="6" customFormat="1" ht="12.75" customHeight="1" x14ac:dyDescent="0.3">
      <c r="A15" s="12" t="s">
        <v>41</v>
      </c>
      <c r="B15" s="12" t="s">
        <v>61</v>
      </c>
      <c r="C15" s="12" t="s">
        <v>51</v>
      </c>
      <c r="D15" s="13">
        <v>1415000</v>
      </c>
      <c r="E15" s="13">
        <v>707000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7">
        <f t="shared" ref="M15:M23" si="0">SUM(F15:L15)</f>
        <v>0</v>
      </c>
      <c r="N15" s="30" t="s">
        <v>76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 s="6" customFormat="1" ht="12.75" customHeight="1" x14ac:dyDescent="0.3">
      <c r="A16" s="12" t="s">
        <v>42</v>
      </c>
      <c r="B16" s="12" t="s">
        <v>62</v>
      </c>
      <c r="C16" s="12" t="s">
        <v>52</v>
      </c>
      <c r="D16" s="13">
        <v>2288150</v>
      </c>
      <c r="E16" s="13">
        <v>1088150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7">
        <f t="shared" si="0"/>
        <v>0</v>
      </c>
      <c r="N16" s="30" t="s">
        <v>76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6" customFormat="1" ht="12.75" customHeight="1" x14ac:dyDescent="0.3">
      <c r="A17" s="12" t="s">
        <v>43</v>
      </c>
      <c r="B17" s="12" t="s">
        <v>63</v>
      </c>
      <c r="C17" s="12" t="s">
        <v>53</v>
      </c>
      <c r="D17" s="13">
        <v>295000</v>
      </c>
      <c r="E17" s="13">
        <v>220000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7">
        <f t="shared" si="0"/>
        <v>0</v>
      </c>
      <c r="N17" s="30" t="s">
        <v>76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6" customFormat="1" ht="12" x14ac:dyDescent="0.3">
      <c r="A18" s="12" t="s">
        <v>44</v>
      </c>
      <c r="B18" s="12" t="s">
        <v>64</v>
      </c>
      <c r="C18" s="12" t="s">
        <v>54</v>
      </c>
      <c r="D18" s="13">
        <v>7557160</v>
      </c>
      <c r="E18" s="13">
        <v>1500000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7">
        <f t="shared" si="0"/>
        <v>0</v>
      </c>
      <c r="N18" s="30" t="s">
        <v>76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6" customFormat="1" ht="12.75" customHeight="1" x14ac:dyDescent="0.3">
      <c r="A19" s="12" t="s">
        <v>45</v>
      </c>
      <c r="B19" s="12" t="s">
        <v>65</v>
      </c>
      <c r="C19" s="12" t="s">
        <v>55</v>
      </c>
      <c r="D19" s="13">
        <v>450000</v>
      </c>
      <c r="E19" s="13">
        <v>340000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7">
        <f t="shared" si="0"/>
        <v>0</v>
      </c>
      <c r="N19" s="30" t="s">
        <v>76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6" customFormat="1" ht="12.75" customHeight="1" x14ac:dyDescent="0.3">
      <c r="A20" s="12" t="s">
        <v>46</v>
      </c>
      <c r="B20" s="12" t="s">
        <v>66</v>
      </c>
      <c r="C20" s="12" t="s">
        <v>56</v>
      </c>
      <c r="D20" s="13">
        <v>1219000</v>
      </c>
      <c r="E20" s="13">
        <v>550000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7">
        <f t="shared" si="0"/>
        <v>0</v>
      </c>
      <c r="N20" s="30" t="s">
        <v>76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6" customFormat="1" ht="13.5" customHeight="1" x14ac:dyDescent="0.3">
      <c r="A21" s="12" t="s">
        <v>47</v>
      </c>
      <c r="B21" s="12" t="s">
        <v>67</v>
      </c>
      <c r="C21" s="12" t="s">
        <v>57</v>
      </c>
      <c r="D21" s="13">
        <v>622700</v>
      </c>
      <c r="E21" s="13">
        <v>350000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7">
        <f t="shared" si="0"/>
        <v>0</v>
      </c>
      <c r="N21" s="30" t="s">
        <v>76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6" customFormat="1" ht="12.75" customHeight="1" x14ac:dyDescent="0.3">
      <c r="A22" s="12" t="s">
        <v>48</v>
      </c>
      <c r="B22" s="12" t="s">
        <v>64</v>
      </c>
      <c r="C22" s="12" t="s">
        <v>58</v>
      </c>
      <c r="D22" s="13">
        <v>2886140</v>
      </c>
      <c r="E22" s="13">
        <v>800000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7">
        <f t="shared" si="0"/>
        <v>0</v>
      </c>
      <c r="N22" s="30" t="s">
        <v>76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6" customFormat="1" ht="12.75" customHeight="1" x14ac:dyDescent="0.3">
      <c r="A23" s="12" t="s">
        <v>49</v>
      </c>
      <c r="B23" s="12" t="s">
        <v>68</v>
      </c>
      <c r="C23" s="12" t="s">
        <v>59</v>
      </c>
      <c r="D23" s="13">
        <v>640000</v>
      </c>
      <c r="E23" s="13">
        <v>565000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7">
        <f t="shared" si="0"/>
        <v>0</v>
      </c>
      <c r="N23" s="30" t="s">
        <v>76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ht="12" x14ac:dyDescent="0.3">
      <c r="D24" s="11">
        <f>SUM(D14:D23)</f>
        <v>18003150</v>
      </c>
      <c r="E24" s="11">
        <f>SUM(E14:E23)</f>
        <v>6520150</v>
      </c>
    </row>
    <row r="25" spans="1:79" ht="12" x14ac:dyDescent="0.3">
      <c r="E25" s="8"/>
      <c r="M25" s="2" t="s">
        <v>17</v>
      </c>
    </row>
  </sheetData>
  <mergeCells count="14">
    <mergeCell ref="H11:H12"/>
    <mergeCell ref="I11:I12"/>
    <mergeCell ref="J11:J12"/>
    <mergeCell ref="K11:K12"/>
    <mergeCell ref="L11:L12"/>
    <mergeCell ref="M11:M12"/>
    <mergeCell ref="D9:M9"/>
    <mergeCell ref="A11:A13"/>
    <mergeCell ref="B11:B13"/>
    <mergeCell ref="C11:C13"/>
    <mergeCell ref="D11:D13"/>
    <mergeCell ref="E11:E13"/>
    <mergeCell ref="F11:F12"/>
    <mergeCell ref="G11:G12"/>
  </mergeCells>
  <dataValidations count="1">
    <dataValidation type="decimal" operator="lessThanOrEqual" allowBlank="1" showInputMessage="1" showErrorMessage="1" error="max. 40" sqref="F14:L23" xr:uid="{58A75BFB-5FA8-4574-9A7F-2A5C8B4852C8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681BE-8B1B-4ED4-8E18-5D652921B518}">
  <dimension ref="A1:CA25"/>
  <sheetViews>
    <sheetView workbookViewId="0"/>
  </sheetViews>
  <sheetFormatPr defaultColWidth="9.109375" defaultRowHeight="14.4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9.6640625" style="30" customWidth="1"/>
    <col min="7" max="13" width="9.33203125" style="30" customWidth="1"/>
    <col min="14" max="16384" width="9.109375" style="30"/>
  </cols>
  <sheetData>
    <row r="1" spans="1:79" ht="38.25" customHeight="1" x14ac:dyDescent="0.3">
      <c r="A1" s="29" t="s">
        <v>28</v>
      </c>
    </row>
    <row r="2" spans="1:79" ht="12.6" x14ac:dyDescent="0.3">
      <c r="A2" s="31" t="s">
        <v>33</v>
      </c>
      <c r="D2" s="31" t="s">
        <v>21</v>
      </c>
    </row>
    <row r="3" spans="1:79" ht="12.6" x14ac:dyDescent="0.3">
      <c r="A3" s="31" t="s">
        <v>31</v>
      </c>
      <c r="D3" s="30" t="s">
        <v>29</v>
      </c>
    </row>
    <row r="4" spans="1:79" ht="12.6" x14ac:dyDescent="0.3">
      <c r="A4" s="31" t="s">
        <v>34</v>
      </c>
      <c r="D4" s="30" t="s">
        <v>37</v>
      </c>
    </row>
    <row r="5" spans="1:79" ht="12.6" x14ac:dyDescent="0.3">
      <c r="A5" s="31" t="s">
        <v>35</v>
      </c>
      <c r="D5" s="30" t="s">
        <v>38</v>
      </c>
    </row>
    <row r="6" spans="1:79" ht="12.6" x14ac:dyDescent="0.3">
      <c r="A6" s="31" t="s">
        <v>36</v>
      </c>
      <c r="D6" s="30" t="s">
        <v>72</v>
      </c>
    </row>
    <row r="7" spans="1:79" ht="12.6" x14ac:dyDescent="0.3">
      <c r="A7" s="35" t="s">
        <v>32</v>
      </c>
      <c r="D7" s="30" t="s">
        <v>73</v>
      </c>
    </row>
    <row r="8" spans="1:79" ht="12.6" x14ac:dyDescent="0.3">
      <c r="A8" s="35"/>
      <c r="D8" s="31" t="s">
        <v>22</v>
      </c>
    </row>
    <row r="9" spans="1:79" ht="86.4" customHeight="1" x14ac:dyDescent="0.3">
      <c r="D9" s="17" t="s">
        <v>30</v>
      </c>
      <c r="E9" s="17"/>
      <c r="F9" s="17"/>
      <c r="G9" s="17"/>
      <c r="H9" s="17"/>
      <c r="I9" s="17"/>
      <c r="J9" s="17"/>
      <c r="K9" s="17"/>
      <c r="L9" s="17"/>
      <c r="M9" s="17"/>
    </row>
    <row r="10" spans="1:79" ht="12.6" x14ac:dyDescent="0.3">
      <c r="A10" s="3"/>
    </row>
    <row r="11" spans="1:79" ht="26.4" customHeight="1" x14ac:dyDescent="0.3">
      <c r="A11" s="18" t="s">
        <v>0</v>
      </c>
      <c r="B11" s="18" t="s">
        <v>1</v>
      </c>
      <c r="C11" s="18" t="s">
        <v>16</v>
      </c>
      <c r="D11" s="18" t="s">
        <v>13</v>
      </c>
      <c r="E11" s="24" t="s">
        <v>2</v>
      </c>
      <c r="F11" s="22" t="s">
        <v>26</v>
      </c>
      <c r="G11" s="22" t="s">
        <v>14</v>
      </c>
      <c r="H11" s="22" t="s">
        <v>15</v>
      </c>
      <c r="I11" s="22" t="s">
        <v>24</v>
      </c>
      <c r="J11" s="22" t="s">
        <v>25</v>
      </c>
      <c r="K11" s="22" t="s">
        <v>27</v>
      </c>
      <c r="L11" s="22" t="s">
        <v>3</v>
      </c>
      <c r="M11" s="18" t="s">
        <v>4</v>
      </c>
    </row>
    <row r="12" spans="1:79" ht="59.4" customHeight="1" x14ac:dyDescent="0.3">
      <c r="A12" s="23"/>
      <c r="B12" s="23"/>
      <c r="C12" s="23"/>
      <c r="D12" s="23"/>
      <c r="E12" s="25"/>
      <c r="F12" s="19"/>
      <c r="G12" s="19"/>
      <c r="H12" s="19"/>
      <c r="I12" s="19"/>
      <c r="J12" s="19"/>
      <c r="K12" s="19"/>
      <c r="L12" s="19"/>
      <c r="M12" s="19"/>
    </row>
    <row r="13" spans="1:79" ht="28.95" customHeight="1" x14ac:dyDescent="0.3">
      <c r="A13" s="19"/>
      <c r="B13" s="19"/>
      <c r="C13" s="19"/>
      <c r="D13" s="19"/>
      <c r="E13" s="26"/>
      <c r="F13" s="16" t="s">
        <v>23</v>
      </c>
      <c r="G13" s="16" t="s">
        <v>18</v>
      </c>
      <c r="H13" s="16" t="s">
        <v>18</v>
      </c>
      <c r="I13" s="16" t="s">
        <v>19</v>
      </c>
      <c r="J13" s="16" t="s">
        <v>20</v>
      </c>
      <c r="K13" s="16" t="s">
        <v>20</v>
      </c>
      <c r="L13" s="16" t="s">
        <v>19</v>
      </c>
      <c r="M13" s="16"/>
    </row>
    <row r="14" spans="1:79" s="32" customFormat="1" ht="12.75" customHeight="1" x14ac:dyDescent="0.3">
      <c r="A14" s="37" t="s">
        <v>40</v>
      </c>
      <c r="B14" s="37" t="s">
        <v>60</v>
      </c>
      <c r="C14" s="37" t="s">
        <v>50</v>
      </c>
      <c r="D14" s="38">
        <v>630000</v>
      </c>
      <c r="E14" s="38">
        <v>400000</v>
      </c>
      <c r="F14" s="33">
        <v>35</v>
      </c>
      <c r="G14" s="33">
        <v>12</v>
      </c>
      <c r="H14" s="33">
        <v>8</v>
      </c>
      <c r="I14" s="33">
        <v>4</v>
      </c>
      <c r="J14" s="33">
        <v>6</v>
      </c>
      <c r="K14" s="33">
        <v>8</v>
      </c>
      <c r="L14" s="33">
        <v>4</v>
      </c>
      <c r="M14" s="33">
        <f>SUM(F14:L14)</f>
        <v>77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</row>
    <row r="15" spans="1:79" s="32" customFormat="1" ht="12.75" customHeight="1" x14ac:dyDescent="0.3">
      <c r="A15" s="37" t="s">
        <v>41</v>
      </c>
      <c r="B15" s="37" t="s">
        <v>61</v>
      </c>
      <c r="C15" s="37" t="s">
        <v>51</v>
      </c>
      <c r="D15" s="38">
        <v>1415000</v>
      </c>
      <c r="E15" s="38">
        <v>707000</v>
      </c>
      <c r="F15" s="33">
        <v>20</v>
      </c>
      <c r="G15" s="33">
        <v>12</v>
      </c>
      <c r="H15" s="33">
        <v>10</v>
      </c>
      <c r="I15" s="33">
        <v>4</v>
      </c>
      <c r="J15" s="33">
        <v>4</v>
      </c>
      <c r="K15" s="33">
        <v>6</v>
      </c>
      <c r="L15" s="33">
        <v>2</v>
      </c>
      <c r="M15" s="33">
        <f t="shared" ref="M15:M23" si="0">SUM(F15:L15)</f>
        <v>58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</row>
    <row r="16" spans="1:79" s="32" customFormat="1" ht="12.75" customHeight="1" x14ac:dyDescent="0.3">
      <c r="A16" s="37" t="s">
        <v>42</v>
      </c>
      <c r="B16" s="37" t="s">
        <v>62</v>
      </c>
      <c r="C16" s="37" t="s">
        <v>52</v>
      </c>
      <c r="D16" s="38">
        <v>2288150</v>
      </c>
      <c r="E16" s="38">
        <v>1088150</v>
      </c>
      <c r="F16" s="33">
        <v>35</v>
      </c>
      <c r="G16" s="33">
        <v>14</v>
      </c>
      <c r="H16" s="33">
        <v>14</v>
      </c>
      <c r="I16" s="33">
        <v>4</v>
      </c>
      <c r="J16" s="33">
        <v>8</v>
      </c>
      <c r="K16" s="33">
        <v>8</v>
      </c>
      <c r="L16" s="33">
        <v>5</v>
      </c>
      <c r="M16" s="33">
        <f t="shared" si="0"/>
        <v>88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</row>
    <row r="17" spans="1:79" s="32" customFormat="1" ht="12.75" customHeight="1" x14ac:dyDescent="0.3">
      <c r="A17" s="37" t="s">
        <v>43</v>
      </c>
      <c r="B17" s="37" t="s">
        <v>63</v>
      </c>
      <c r="C17" s="37" t="s">
        <v>53</v>
      </c>
      <c r="D17" s="38">
        <v>295000</v>
      </c>
      <c r="E17" s="38">
        <v>220000</v>
      </c>
      <c r="F17" s="33">
        <v>35</v>
      </c>
      <c r="G17" s="33">
        <v>12</v>
      </c>
      <c r="H17" s="33">
        <v>8</v>
      </c>
      <c r="I17" s="33">
        <v>4</v>
      </c>
      <c r="J17" s="33">
        <v>6</v>
      </c>
      <c r="K17" s="33">
        <v>6</v>
      </c>
      <c r="L17" s="33">
        <v>4</v>
      </c>
      <c r="M17" s="33">
        <f t="shared" si="0"/>
        <v>75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</row>
    <row r="18" spans="1:79" s="32" customFormat="1" ht="12" x14ac:dyDescent="0.3">
      <c r="A18" s="37" t="s">
        <v>44</v>
      </c>
      <c r="B18" s="37" t="s">
        <v>64</v>
      </c>
      <c r="C18" s="37" t="s">
        <v>54</v>
      </c>
      <c r="D18" s="38">
        <v>7557160</v>
      </c>
      <c r="E18" s="38">
        <v>1500000</v>
      </c>
      <c r="F18" s="33">
        <v>30</v>
      </c>
      <c r="G18" s="33">
        <v>10</v>
      </c>
      <c r="H18" s="33">
        <v>12</v>
      </c>
      <c r="I18" s="33">
        <v>4</v>
      </c>
      <c r="J18" s="33">
        <v>6</v>
      </c>
      <c r="K18" s="33">
        <v>8</v>
      </c>
      <c r="L18" s="33">
        <v>4</v>
      </c>
      <c r="M18" s="33">
        <f t="shared" si="0"/>
        <v>74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</row>
    <row r="19" spans="1:79" s="32" customFormat="1" ht="12.75" customHeight="1" x14ac:dyDescent="0.3">
      <c r="A19" s="37" t="s">
        <v>45</v>
      </c>
      <c r="B19" s="37" t="s">
        <v>65</v>
      </c>
      <c r="C19" s="37" t="s">
        <v>55</v>
      </c>
      <c r="D19" s="38">
        <v>450000</v>
      </c>
      <c r="E19" s="38">
        <v>340000</v>
      </c>
      <c r="F19" s="33">
        <v>25</v>
      </c>
      <c r="G19" s="33">
        <v>10</v>
      </c>
      <c r="H19" s="33">
        <v>10</v>
      </c>
      <c r="I19" s="33">
        <v>4</v>
      </c>
      <c r="J19" s="33">
        <v>6</v>
      </c>
      <c r="K19" s="33">
        <v>6</v>
      </c>
      <c r="L19" s="33">
        <v>4</v>
      </c>
      <c r="M19" s="33">
        <f t="shared" si="0"/>
        <v>65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</row>
    <row r="20" spans="1:79" s="32" customFormat="1" ht="12.75" customHeight="1" x14ac:dyDescent="0.3">
      <c r="A20" s="37" t="s">
        <v>46</v>
      </c>
      <c r="B20" s="37" t="s">
        <v>66</v>
      </c>
      <c r="C20" s="37" t="s">
        <v>56</v>
      </c>
      <c r="D20" s="38">
        <v>1219000</v>
      </c>
      <c r="E20" s="38">
        <v>550000</v>
      </c>
      <c r="F20" s="33">
        <v>25</v>
      </c>
      <c r="G20" s="33">
        <v>10</v>
      </c>
      <c r="H20" s="33">
        <v>8</v>
      </c>
      <c r="I20" s="33">
        <v>4</v>
      </c>
      <c r="J20" s="33">
        <v>6</v>
      </c>
      <c r="K20" s="33">
        <v>6</v>
      </c>
      <c r="L20" s="33">
        <v>5</v>
      </c>
      <c r="M20" s="33">
        <f t="shared" si="0"/>
        <v>64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s="32" customFormat="1" ht="13.5" customHeight="1" x14ac:dyDescent="0.3">
      <c r="A21" s="37" t="s">
        <v>47</v>
      </c>
      <c r="B21" s="37" t="s">
        <v>67</v>
      </c>
      <c r="C21" s="37" t="s">
        <v>57</v>
      </c>
      <c r="D21" s="38">
        <v>622700</v>
      </c>
      <c r="E21" s="38">
        <v>350000</v>
      </c>
      <c r="F21" s="33">
        <v>25</v>
      </c>
      <c r="G21" s="33">
        <v>12</v>
      </c>
      <c r="H21" s="33">
        <v>8</v>
      </c>
      <c r="I21" s="33">
        <v>5</v>
      </c>
      <c r="J21" s="33">
        <v>5</v>
      </c>
      <c r="K21" s="33">
        <v>5</v>
      </c>
      <c r="L21" s="33">
        <v>3</v>
      </c>
      <c r="M21" s="33">
        <f t="shared" si="0"/>
        <v>63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</row>
    <row r="22" spans="1:79" s="32" customFormat="1" ht="12.75" customHeight="1" x14ac:dyDescent="0.3">
      <c r="A22" s="37" t="s">
        <v>48</v>
      </c>
      <c r="B22" s="37" t="s">
        <v>64</v>
      </c>
      <c r="C22" s="37" t="s">
        <v>58</v>
      </c>
      <c r="D22" s="38">
        <v>2886140</v>
      </c>
      <c r="E22" s="38">
        <v>800000</v>
      </c>
      <c r="F22" s="33">
        <v>25</v>
      </c>
      <c r="G22" s="33">
        <v>14</v>
      </c>
      <c r="H22" s="33">
        <v>8</v>
      </c>
      <c r="I22" s="33">
        <v>5</v>
      </c>
      <c r="J22" s="33">
        <v>5</v>
      </c>
      <c r="K22" s="33">
        <v>5</v>
      </c>
      <c r="L22" s="33">
        <v>4</v>
      </c>
      <c r="M22" s="33">
        <f t="shared" si="0"/>
        <v>66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</row>
    <row r="23" spans="1:79" s="32" customFormat="1" ht="12.75" customHeight="1" x14ac:dyDescent="0.3">
      <c r="A23" s="37" t="s">
        <v>49</v>
      </c>
      <c r="B23" s="37" t="s">
        <v>68</v>
      </c>
      <c r="C23" s="37" t="s">
        <v>59</v>
      </c>
      <c r="D23" s="38">
        <v>640000</v>
      </c>
      <c r="E23" s="38">
        <v>565000</v>
      </c>
      <c r="F23" s="33">
        <v>25</v>
      </c>
      <c r="G23" s="33">
        <v>10</v>
      </c>
      <c r="H23" s="33">
        <v>8</v>
      </c>
      <c r="I23" s="33">
        <v>5</v>
      </c>
      <c r="J23" s="33">
        <v>5</v>
      </c>
      <c r="K23" s="33">
        <v>5</v>
      </c>
      <c r="L23" s="33">
        <v>5</v>
      </c>
      <c r="M23" s="33">
        <f t="shared" si="0"/>
        <v>63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</row>
    <row r="24" spans="1:79" ht="12" x14ac:dyDescent="0.3">
      <c r="D24" s="36">
        <f>SUM(D14:D23)</f>
        <v>18003150</v>
      </c>
      <c r="E24" s="36">
        <f>SUM(E14:E23)</f>
        <v>6520150</v>
      </c>
    </row>
    <row r="25" spans="1:79" ht="12" x14ac:dyDescent="0.3">
      <c r="E25" s="34"/>
      <c r="M25" s="30" t="s">
        <v>17</v>
      </c>
    </row>
  </sheetData>
  <mergeCells count="14">
    <mergeCell ref="J11:J12"/>
    <mergeCell ref="K11:K12"/>
    <mergeCell ref="L11:L12"/>
    <mergeCell ref="M11:M12"/>
    <mergeCell ref="D9:M9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4">
    <dataValidation type="decimal" operator="lessThanOrEqual" allowBlank="1" showInputMessage="1" showErrorMessage="1" error="max. 40" sqref="F14:F23" xr:uid="{235CBB27-2D12-4CB8-B2C7-045DD698C6FE}">
      <formula1>40</formula1>
    </dataValidation>
    <dataValidation type="decimal" operator="lessThanOrEqual" allowBlank="1" showInputMessage="1" showErrorMessage="1" error="max. 15" sqref="G14:H23" xr:uid="{0668A66E-79E3-4FB6-B43B-C964B4155B77}">
      <formula1>15</formula1>
    </dataValidation>
    <dataValidation type="decimal" operator="lessThanOrEqual" allowBlank="1" showInputMessage="1" showErrorMessage="1" error="max. 5" sqref="I14:I23 L14:L23" xr:uid="{DBDCD09D-DD5F-4BCF-AA73-1F446C070293}">
      <formula1>5</formula1>
    </dataValidation>
    <dataValidation type="decimal" operator="lessThanOrEqual" allowBlank="1" showInputMessage="1" showErrorMessage="1" error="max. 10" sqref="J14:K23" xr:uid="{3DDA477E-5121-420E-B64F-81D135799688}">
      <formula1>10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8B2C3-DD33-404B-8340-BC6639E90A7B}">
  <dimension ref="A1:CA25"/>
  <sheetViews>
    <sheetView workbookViewId="0"/>
  </sheetViews>
  <sheetFormatPr defaultColWidth="9.109375" defaultRowHeight="14.4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9.6640625" style="30" customWidth="1"/>
    <col min="7" max="13" width="9.33203125" style="30" customWidth="1"/>
    <col min="14" max="16384" width="9.109375" style="30"/>
  </cols>
  <sheetData>
    <row r="1" spans="1:79" ht="38.25" customHeight="1" x14ac:dyDescent="0.3">
      <c r="A1" s="29" t="s">
        <v>28</v>
      </c>
    </row>
    <row r="2" spans="1:79" ht="12.6" x14ac:dyDescent="0.3">
      <c r="A2" s="31" t="s">
        <v>33</v>
      </c>
      <c r="D2" s="31" t="s">
        <v>21</v>
      </c>
    </row>
    <row r="3" spans="1:79" ht="12.6" x14ac:dyDescent="0.3">
      <c r="A3" s="31" t="s">
        <v>31</v>
      </c>
      <c r="D3" s="30" t="s">
        <v>29</v>
      </c>
    </row>
    <row r="4" spans="1:79" ht="12.6" x14ac:dyDescent="0.3">
      <c r="A4" s="31" t="s">
        <v>34</v>
      </c>
      <c r="D4" s="30" t="s">
        <v>37</v>
      </c>
    </row>
    <row r="5" spans="1:79" ht="12.6" x14ac:dyDescent="0.3">
      <c r="A5" s="31" t="s">
        <v>35</v>
      </c>
      <c r="D5" s="30" t="s">
        <v>38</v>
      </c>
    </row>
    <row r="6" spans="1:79" ht="12.6" x14ac:dyDescent="0.3">
      <c r="A6" s="31" t="s">
        <v>36</v>
      </c>
      <c r="D6" s="30" t="s">
        <v>72</v>
      </c>
    </row>
    <row r="7" spans="1:79" ht="12.6" x14ac:dyDescent="0.3">
      <c r="A7" s="35" t="s">
        <v>32</v>
      </c>
      <c r="D7" s="30" t="s">
        <v>73</v>
      </c>
    </row>
    <row r="8" spans="1:79" ht="12.6" x14ac:dyDescent="0.3">
      <c r="A8" s="35"/>
      <c r="D8" s="31" t="s">
        <v>22</v>
      </c>
    </row>
    <row r="9" spans="1:79" ht="86.4" customHeight="1" x14ac:dyDescent="0.3">
      <c r="D9" s="17" t="s">
        <v>30</v>
      </c>
      <c r="E9" s="17"/>
      <c r="F9" s="17"/>
      <c r="G9" s="17"/>
      <c r="H9" s="17"/>
      <c r="I9" s="17"/>
      <c r="J9" s="17"/>
      <c r="K9" s="17"/>
      <c r="L9" s="17"/>
      <c r="M9" s="17"/>
    </row>
    <row r="10" spans="1:79" ht="12.6" x14ac:dyDescent="0.3">
      <c r="A10" s="3"/>
    </row>
    <row r="11" spans="1:79" ht="26.4" customHeight="1" x14ac:dyDescent="0.3">
      <c r="A11" s="18" t="s">
        <v>0</v>
      </c>
      <c r="B11" s="18" t="s">
        <v>1</v>
      </c>
      <c r="C11" s="18" t="s">
        <v>16</v>
      </c>
      <c r="D11" s="18" t="s">
        <v>13</v>
      </c>
      <c r="E11" s="24" t="s">
        <v>2</v>
      </c>
      <c r="F11" s="22" t="s">
        <v>26</v>
      </c>
      <c r="G11" s="22" t="s">
        <v>14</v>
      </c>
      <c r="H11" s="22" t="s">
        <v>15</v>
      </c>
      <c r="I11" s="22" t="s">
        <v>24</v>
      </c>
      <c r="J11" s="22" t="s">
        <v>25</v>
      </c>
      <c r="K11" s="22" t="s">
        <v>27</v>
      </c>
      <c r="L11" s="22" t="s">
        <v>3</v>
      </c>
      <c r="M11" s="18" t="s">
        <v>4</v>
      </c>
    </row>
    <row r="12" spans="1:79" ht="59.4" customHeight="1" x14ac:dyDescent="0.3">
      <c r="A12" s="23"/>
      <c r="B12" s="23"/>
      <c r="C12" s="23"/>
      <c r="D12" s="23"/>
      <c r="E12" s="25"/>
      <c r="F12" s="19"/>
      <c r="G12" s="19"/>
      <c r="H12" s="19"/>
      <c r="I12" s="19"/>
      <c r="J12" s="19"/>
      <c r="K12" s="19"/>
      <c r="L12" s="19"/>
      <c r="M12" s="19"/>
    </row>
    <row r="13" spans="1:79" ht="28.95" customHeight="1" x14ac:dyDescent="0.3">
      <c r="A13" s="19"/>
      <c r="B13" s="19"/>
      <c r="C13" s="19"/>
      <c r="D13" s="19"/>
      <c r="E13" s="26"/>
      <c r="F13" s="16" t="s">
        <v>23</v>
      </c>
      <c r="G13" s="16" t="s">
        <v>18</v>
      </c>
      <c r="H13" s="16" t="s">
        <v>18</v>
      </c>
      <c r="I13" s="16" t="s">
        <v>19</v>
      </c>
      <c r="J13" s="16" t="s">
        <v>20</v>
      </c>
      <c r="K13" s="16" t="s">
        <v>20</v>
      </c>
      <c r="L13" s="16" t="s">
        <v>19</v>
      </c>
      <c r="M13" s="16"/>
    </row>
    <row r="14" spans="1:79" s="32" customFormat="1" ht="12.75" customHeight="1" x14ac:dyDescent="0.3">
      <c r="A14" s="37" t="s">
        <v>40</v>
      </c>
      <c r="B14" s="37" t="s">
        <v>60</v>
      </c>
      <c r="C14" s="37" t="s">
        <v>50</v>
      </c>
      <c r="D14" s="38">
        <v>630000</v>
      </c>
      <c r="E14" s="38">
        <v>400000</v>
      </c>
      <c r="F14" s="33">
        <v>33</v>
      </c>
      <c r="G14" s="33">
        <v>13</v>
      </c>
      <c r="H14" s="33">
        <v>13</v>
      </c>
      <c r="I14" s="33">
        <v>5</v>
      </c>
      <c r="J14" s="33">
        <v>9</v>
      </c>
      <c r="K14" s="33">
        <v>9</v>
      </c>
      <c r="L14" s="33">
        <v>4</v>
      </c>
      <c r="M14" s="33">
        <f>SUM(F14:L14)</f>
        <v>86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</row>
    <row r="15" spans="1:79" s="32" customFormat="1" ht="12.75" customHeight="1" x14ac:dyDescent="0.3">
      <c r="A15" s="37" t="s">
        <v>41</v>
      </c>
      <c r="B15" s="37" t="s">
        <v>61</v>
      </c>
      <c r="C15" s="37" t="s">
        <v>51</v>
      </c>
      <c r="D15" s="38">
        <v>1415000</v>
      </c>
      <c r="E15" s="38">
        <v>707000</v>
      </c>
      <c r="F15" s="33">
        <v>25</v>
      </c>
      <c r="G15" s="33">
        <v>12</v>
      </c>
      <c r="H15" s="33">
        <v>12</v>
      </c>
      <c r="I15" s="33">
        <v>3</v>
      </c>
      <c r="J15" s="33">
        <v>8</v>
      </c>
      <c r="K15" s="33">
        <v>3</v>
      </c>
      <c r="L15" s="33">
        <v>2</v>
      </c>
      <c r="M15" s="33">
        <f t="shared" ref="M15:M23" si="0">SUM(F15:L15)</f>
        <v>65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</row>
    <row r="16" spans="1:79" s="32" customFormat="1" ht="12.75" customHeight="1" x14ac:dyDescent="0.3">
      <c r="A16" s="37" t="s">
        <v>42</v>
      </c>
      <c r="B16" s="37" t="s">
        <v>62</v>
      </c>
      <c r="C16" s="37" t="s">
        <v>52</v>
      </c>
      <c r="D16" s="38">
        <v>2288150</v>
      </c>
      <c r="E16" s="38">
        <v>1088150</v>
      </c>
      <c r="F16" s="33">
        <v>30</v>
      </c>
      <c r="G16" s="33">
        <v>13</v>
      </c>
      <c r="H16" s="33">
        <v>14</v>
      </c>
      <c r="I16" s="33">
        <v>5</v>
      </c>
      <c r="J16" s="33">
        <v>6</v>
      </c>
      <c r="K16" s="33">
        <v>8</v>
      </c>
      <c r="L16" s="33">
        <v>5</v>
      </c>
      <c r="M16" s="33">
        <f t="shared" si="0"/>
        <v>81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</row>
    <row r="17" spans="1:79" s="32" customFormat="1" ht="12.75" customHeight="1" x14ac:dyDescent="0.3">
      <c r="A17" s="37" t="s">
        <v>43</v>
      </c>
      <c r="B17" s="37" t="s">
        <v>63</v>
      </c>
      <c r="C17" s="37" t="s">
        <v>53</v>
      </c>
      <c r="D17" s="38">
        <v>295000</v>
      </c>
      <c r="E17" s="38">
        <v>220000</v>
      </c>
      <c r="F17" s="33">
        <v>33</v>
      </c>
      <c r="G17" s="33">
        <v>13</v>
      </c>
      <c r="H17" s="33">
        <v>12</v>
      </c>
      <c r="I17" s="33">
        <v>4</v>
      </c>
      <c r="J17" s="33">
        <v>5</v>
      </c>
      <c r="K17" s="33">
        <v>5</v>
      </c>
      <c r="L17" s="33">
        <v>2</v>
      </c>
      <c r="M17" s="33">
        <f t="shared" si="0"/>
        <v>74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</row>
    <row r="18" spans="1:79" s="32" customFormat="1" ht="12" x14ac:dyDescent="0.3">
      <c r="A18" s="37" t="s">
        <v>44</v>
      </c>
      <c r="B18" s="37" t="s">
        <v>64</v>
      </c>
      <c r="C18" s="37" t="s">
        <v>54</v>
      </c>
      <c r="D18" s="38">
        <v>7557160</v>
      </c>
      <c r="E18" s="38">
        <v>1500000</v>
      </c>
      <c r="F18" s="33">
        <v>37</v>
      </c>
      <c r="G18" s="33">
        <v>13</v>
      </c>
      <c r="H18" s="33">
        <v>13</v>
      </c>
      <c r="I18" s="33">
        <v>5</v>
      </c>
      <c r="J18" s="33">
        <v>9</v>
      </c>
      <c r="K18" s="33">
        <v>9</v>
      </c>
      <c r="L18" s="33">
        <v>5</v>
      </c>
      <c r="M18" s="33">
        <f t="shared" si="0"/>
        <v>91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</row>
    <row r="19" spans="1:79" s="32" customFormat="1" ht="12.75" customHeight="1" x14ac:dyDescent="0.3">
      <c r="A19" s="37" t="s">
        <v>45</v>
      </c>
      <c r="B19" s="37" t="s">
        <v>65</v>
      </c>
      <c r="C19" s="37" t="s">
        <v>55</v>
      </c>
      <c r="D19" s="38">
        <v>450000</v>
      </c>
      <c r="E19" s="38">
        <v>340000</v>
      </c>
      <c r="F19" s="33">
        <v>27</v>
      </c>
      <c r="G19" s="33">
        <v>10</v>
      </c>
      <c r="H19" s="33">
        <v>10</v>
      </c>
      <c r="I19" s="33">
        <v>4</v>
      </c>
      <c r="J19" s="33">
        <v>8</v>
      </c>
      <c r="K19" s="33">
        <v>6</v>
      </c>
      <c r="L19" s="33">
        <v>3</v>
      </c>
      <c r="M19" s="33">
        <f t="shared" si="0"/>
        <v>68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</row>
    <row r="20" spans="1:79" s="32" customFormat="1" ht="12.75" customHeight="1" x14ac:dyDescent="0.3">
      <c r="A20" s="37" t="s">
        <v>46</v>
      </c>
      <c r="B20" s="37" t="s">
        <v>66</v>
      </c>
      <c r="C20" s="37" t="s">
        <v>56</v>
      </c>
      <c r="D20" s="38">
        <v>1219000</v>
      </c>
      <c r="E20" s="38">
        <v>550000</v>
      </c>
      <c r="F20" s="33">
        <v>24</v>
      </c>
      <c r="G20" s="33">
        <v>12</v>
      </c>
      <c r="H20" s="33">
        <v>11</v>
      </c>
      <c r="I20" s="33">
        <v>5</v>
      </c>
      <c r="J20" s="33">
        <v>4</v>
      </c>
      <c r="K20" s="33">
        <v>8</v>
      </c>
      <c r="L20" s="33">
        <v>5</v>
      </c>
      <c r="M20" s="33">
        <f t="shared" si="0"/>
        <v>69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s="32" customFormat="1" ht="13.5" customHeight="1" x14ac:dyDescent="0.3">
      <c r="A21" s="37" t="s">
        <v>47</v>
      </c>
      <c r="B21" s="37" t="s">
        <v>67</v>
      </c>
      <c r="C21" s="37" t="s">
        <v>57</v>
      </c>
      <c r="D21" s="38">
        <v>622700</v>
      </c>
      <c r="E21" s="38">
        <v>350000</v>
      </c>
      <c r="F21" s="33">
        <v>28</v>
      </c>
      <c r="G21" s="33">
        <v>13</v>
      </c>
      <c r="H21" s="33">
        <v>13</v>
      </c>
      <c r="I21" s="33">
        <v>5</v>
      </c>
      <c r="J21" s="33">
        <v>9</v>
      </c>
      <c r="K21" s="33">
        <v>8</v>
      </c>
      <c r="L21" s="33">
        <v>3</v>
      </c>
      <c r="M21" s="33">
        <f t="shared" si="0"/>
        <v>79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</row>
    <row r="22" spans="1:79" s="32" customFormat="1" ht="12.75" customHeight="1" x14ac:dyDescent="0.3">
      <c r="A22" s="37" t="s">
        <v>48</v>
      </c>
      <c r="B22" s="37" t="s">
        <v>64</v>
      </c>
      <c r="C22" s="37" t="s">
        <v>58</v>
      </c>
      <c r="D22" s="38">
        <v>2886140</v>
      </c>
      <c r="E22" s="38">
        <v>800000</v>
      </c>
      <c r="F22" s="33">
        <v>34</v>
      </c>
      <c r="G22" s="33">
        <v>13</v>
      </c>
      <c r="H22" s="33">
        <v>12</v>
      </c>
      <c r="I22" s="33">
        <v>5</v>
      </c>
      <c r="J22" s="33">
        <v>7</v>
      </c>
      <c r="K22" s="33">
        <v>7</v>
      </c>
      <c r="L22" s="33">
        <v>5</v>
      </c>
      <c r="M22" s="33">
        <f t="shared" si="0"/>
        <v>83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</row>
    <row r="23" spans="1:79" s="32" customFormat="1" ht="12.75" customHeight="1" x14ac:dyDescent="0.3">
      <c r="A23" s="37" t="s">
        <v>49</v>
      </c>
      <c r="B23" s="37" t="s">
        <v>68</v>
      </c>
      <c r="C23" s="37" t="s">
        <v>59</v>
      </c>
      <c r="D23" s="38">
        <v>640000</v>
      </c>
      <c r="E23" s="38">
        <v>565000</v>
      </c>
      <c r="F23" s="33">
        <v>20</v>
      </c>
      <c r="G23" s="33">
        <v>13</v>
      </c>
      <c r="H23" s="33">
        <v>7</v>
      </c>
      <c r="I23" s="33">
        <v>5</v>
      </c>
      <c r="J23" s="33">
        <v>8</v>
      </c>
      <c r="K23" s="33">
        <v>2</v>
      </c>
      <c r="L23" s="33">
        <v>4</v>
      </c>
      <c r="M23" s="33">
        <f t="shared" si="0"/>
        <v>59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</row>
    <row r="24" spans="1:79" ht="12" x14ac:dyDescent="0.3">
      <c r="D24" s="36">
        <f>SUM(D14:D23)</f>
        <v>18003150</v>
      </c>
      <c r="E24" s="36">
        <f>SUM(E14:E23)</f>
        <v>6520150</v>
      </c>
    </row>
    <row r="25" spans="1:79" ht="12" x14ac:dyDescent="0.3">
      <c r="E25" s="34"/>
      <c r="M25" s="30" t="s">
        <v>17</v>
      </c>
    </row>
  </sheetData>
  <mergeCells count="14">
    <mergeCell ref="J11:J12"/>
    <mergeCell ref="K11:K12"/>
    <mergeCell ref="L11:L12"/>
    <mergeCell ref="M11:M12"/>
    <mergeCell ref="D9:M9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4">
    <dataValidation type="decimal" operator="lessThanOrEqual" allowBlank="1" showInputMessage="1" showErrorMessage="1" error="max. 40" sqref="F14:F23" xr:uid="{E4F7D964-76F6-4FB2-8014-97419C94172C}">
      <formula1>40</formula1>
    </dataValidation>
    <dataValidation type="decimal" operator="lessThanOrEqual" allowBlank="1" showInputMessage="1" showErrorMessage="1" error="max. 15" sqref="G14:H23" xr:uid="{AE11F0D6-E763-4BC0-B1B2-168D0C5B3DCE}">
      <formula1>15</formula1>
    </dataValidation>
    <dataValidation type="decimal" operator="lessThanOrEqual" allowBlank="1" showInputMessage="1" showErrorMessage="1" error="max. 5" sqref="I14:I23 L14:L23" xr:uid="{7E963688-2D09-4279-AC7B-739B08CB4D36}">
      <formula1>5</formula1>
    </dataValidation>
    <dataValidation type="decimal" operator="lessThanOrEqual" allowBlank="1" showInputMessage="1" showErrorMessage="1" error="max. 10" sqref="J14:K23" xr:uid="{C997BE1E-2531-45AE-BC4B-5CC19A8321E6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17B37-09FB-4B9B-8670-0FF4CF5E195A}">
  <dimension ref="A1:CA25"/>
  <sheetViews>
    <sheetView workbookViewId="0"/>
  </sheetViews>
  <sheetFormatPr defaultColWidth="9.109375" defaultRowHeight="14.4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9.6640625" style="30" customWidth="1"/>
    <col min="7" max="13" width="9.33203125" style="30" customWidth="1"/>
    <col min="14" max="16384" width="9.109375" style="30"/>
  </cols>
  <sheetData>
    <row r="1" spans="1:79" ht="38.25" customHeight="1" x14ac:dyDescent="0.3">
      <c r="A1" s="29" t="s">
        <v>28</v>
      </c>
    </row>
    <row r="2" spans="1:79" ht="12.6" x14ac:dyDescent="0.3">
      <c r="A2" s="31" t="s">
        <v>33</v>
      </c>
      <c r="D2" s="31" t="s">
        <v>21</v>
      </c>
    </row>
    <row r="3" spans="1:79" ht="12.6" x14ac:dyDescent="0.3">
      <c r="A3" s="31" t="s">
        <v>31</v>
      </c>
      <c r="D3" s="30" t="s">
        <v>29</v>
      </c>
    </row>
    <row r="4" spans="1:79" ht="12.6" x14ac:dyDescent="0.3">
      <c r="A4" s="31" t="s">
        <v>34</v>
      </c>
      <c r="D4" s="30" t="s">
        <v>37</v>
      </c>
    </row>
    <row r="5" spans="1:79" ht="12.6" x14ac:dyDescent="0.3">
      <c r="A5" s="31" t="s">
        <v>35</v>
      </c>
      <c r="D5" s="30" t="s">
        <v>38</v>
      </c>
    </row>
    <row r="6" spans="1:79" ht="12.6" x14ac:dyDescent="0.3">
      <c r="A6" s="31" t="s">
        <v>36</v>
      </c>
      <c r="D6" s="30" t="s">
        <v>72</v>
      </c>
    </row>
    <row r="7" spans="1:79" ht="12.6" x14ac:dyDescent="0.3">
      <c r="A7" s="35" t="s">
        <v>32</v>
      </c>
      <c r="D7" s="30" t="s">
        <v>73</v>
      </c>
    </row>
    <row r="8" spans="1:79" ht="12.6" x14ac:dyDescent="0.3">
      <c r="A8" s="35"/>
      <c r="D8" s="31" t="s">
        <v>22</v>
      </c>
    </row>
    <row r="9" spans="1:79" ht="86.4" customHeight="1" x14ac:dyDescent="0.3">
      <c r="D9" s="17" t="s">
        <v>30</v>
      </c>
      <c r="E9" s="17"/>
      <c r="F9" s="17"/>
      <c r="G9" s="17"/>
      <c r="H9" s="17"/>
      <c r="I9" s="17"/>
      <c r="J9" s="17"/>
      <c r="K9" s="17"/>
      <c r="L9" s="17"/>
      <c r="M9" s="17"/>
    </row>
    <row r="10" spans="1:79" ht="12.6" x14ac:dyDescent="0.3">
      <c r="A10" s="3"/>
    </row>
    <row r="11" spans="1:79" ht="26.4" customHeight="1" x14ac:dyDescent="0.3">
      <c r="A11" s="18" t="s">
        <v>0</v>
      </c>
      <c r="B11" s="18" t="s">
        <v>1</v>
      </c>
      <c r="C11" s="18" t="s">
        <v>16</v>
      </c>
      <c r="D11" s="18" t="s">
        <v>13</v>
      </c>
      <c r="E11" s="24" t="s">
        <v>2</v>
      </c>
      <c r="F11" s="22" t="s">
        <v>26</v>
      </c>
      <c r="G11" s="22" t="s">
        <v>14</v>
      </c>
      <c r="H11" s="22" t="s">
        <v>15</v>
      </c>
      <c r="I11" s="22" t="s">
        <v>24</v>
      </c>
      <c r="J11" s="22" t="s">
        <v>25</v>
      </c>
      <c r="K11" s="22" t="s">
        <v>27</v>
      </c>
      <c r="L11" s="22" t="s">
        <v>3</v>
      </c>
      <c r="M11" s="18" t="s">
        <v>4</v>
      </c>
    </row>
    <row r="12" spans="1:79" ht="59.4" customHeight="1" x14ac:dyDescent="0.3">
      <c r="A12" s="23"/>
      <c r="B12" s="23"/>
      <c r="C12" s="23"/>
      <c r="D12" s="23"/>
      <c r="E12" s="25"/>
      <c r="F12" s="19"/>
      <c r="G12" s="19"/>
      <c r="H12" s="19"/>
      <c r="I12" s="19"/>
      <c r="J12" s="19"/>
      <c r="K12" s="19"/>
      <c r="L12" s="19"/>
      <c r="M12" s="19"/>
    </row>
    <row r="13" spans="1:79" ht="28.95" customHeight="1" x14ac:dyDescent="0.3">
      <c r="A13" s="19"/>
      <c r="B13" s="19"/>
      <c r="C13" s="19"/>
      <c r="D13" s="19"/>
      <c r="E13" s="26"/>
      <c r="F13" s="16" t="s">
        <v>23</v>
      </c>
      <c r="G13" s="16" t="s">
        <v>18</v>
      </c>
      <c r="H13" s="16" t="s">
        <v>18</v>
      </c>
      <c r="I13" s="16" t="s">
        <v>19</v>
      </c>
      <c r="J13" s="16" t="s">
        <v>20</v>
      </c>
      <c r="K13" s="16" t="s">
        <v>20</v>
      </c>
      <c r="L13" s="16" t="s">
        <v>19</v>
      </c>
      <c r="M13" s="16"/>
    </row>
    <row r="14" spans="1:79" s="32" customFormat="1" ht="12.75" customHeight="1" x14ac:dyDescent="0.3">
      <c r="A14" s="37" t="s">
        <v>40</v>
      </c>
      <c r="B14" s="37" t="s">
        <v>60</v>
      </c>
      <c r="C14" s="37" t="s">
        <v>50</v>
      </c>
      <c r="D14" s="38">
        <v>630000</v>
      </c>
      <c r="E14" s="38">
        <v>400000</v>
      </c>
      <c r="F14" s="33">
        <v>30</v>
      </c>
      <c r="G14" s="33">
        <v>13</v>
      </c>
      <c r="H14" s="33">
        <v>12</v>
      </c>
      <c r="I14" s="33">
        <v>5</v>
      </c>
      <c r="J14" s="33">
        <v>8</v>
      </c>
      <c r="K14" s="33">
        <v>9</v>
      </c>
      <c r="L14" s="33">
        <v>4</v>
      </c>
      <c r="M14" s="33">
        <f>SUM(F14:L14)</f>
        <v>81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</row>
    <row r="15" spans="1:79" s="32" customFormat="1" ht="12.75" customHeight="1" x14ac:dyDescent="0.3">
      <c r="A15" s="37" t="s">
        <v>41</v>
      </c>
      <c r="B15" s="37" t="s">
        <v>61</v>
      </c>
      <c r="C15" s="37" t="s">
        <v>51</v>
      </c>
      <c r="D15" s="38">
        <v>1415000</v>
      </c>
      <c r="E15" s="38">
        <v>707000</v>
      </c>
      <c r="F15" s="33">
        <v>25</v>
      </c>
      <c r="G15" s="33">
        <v>13</v>
      </c>
      <c r="H15" s="33">
        <v>11</v>
      </c>
      <c r="I15" s="33">
        <v>3</v>
      </c>
      <c r="J15" s="33">
        <v>8</v>
      </c>
      <c r="K15" s="33">
        <v>5</v>
      </c>
      <c r="L15" s="33">
        <v>2</v>
      </c>
      <c r="M15" s="33">
        <f t="shared" ref="M15:M23" si="0">SUM(F15:L15)</f>
        <v>67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</row>
    <row r="16" spans="1:79" s="32" customFormat="1" ht="12.75" customHeight="1" x14ac:dyDescent="0.3">
      <c r="A16" s="37" t="s">
        <v>42</v>
      </c>
      <c r="B16" s="37" t="s">
        <v>62</v>
      </c>
      <c r="C16" s="37" t="s">
        <v>52</v>
      </c>
      <c r="D16" s="38">
        <v>2288150</v>
      </c>
      <c r="E16" s="38">
        <v>1088150</v>
      </c>
      <c r="F16" s="33">
        <v>30</v>
      </c>
      <c r="G16" s="33">
        <v>13</v>
      </c>
      <c r="H16" s="33">
        <v>14</v>
      </c>
      <c r="I16" s="33">
        <v>5</v>
      </c>
      <c r="J16" s="33">
        <v>7</v>
      </c>
      <c r="K16" s="33">
        <v>9</v>
      </c>
      <c r="L16" s="33">
        <v>5</v>
      </c>
      <c r="M16" s="33">
        <f t="shared" si="0"/>
        <v>83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</row>
    <row r="17" spans="1:79" s="32" customFormat="1" ht="12.75" customHeight="1" x14ac:dyDescent="0.3">
      <c r="A17" s="37" t="s">
        <v>43</v>
      </c>
      <c r="B17" s="37" t="s">
        <v>63</v>
      </c>
      <c r="C17" s="37" t="s">
        <v>53</v>
      </c>
      <c r="D17" s="38">
        <v>295000</v>
      </c>
      <c r="E17" s="38">
        <v>220000</v>
      </c>
      <c r="F17" s="33">
        <v>32</v>
      </c>
      <c r="G17" s="33">
        <v>13</v>
      </c>
      <c r="H17" s="33">
        <v>11</v>
      </c>
      <c r="I17" s="33">
        <v>4</v>
      </c>
      <c r="J17" s="33">
        <v>5</v>
      </c>
      <c r="K17" s="33">
        <v>5</v>
      </c>
      <c r="L17" s="33">
        <v>2</v>
      </c>
      <c r="M17" s="33">
        <f t="shared" si="0"/>
        <v>72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</row>
    <row r="18" spans="1:79" s="32" customFormat="1" ht="12" x14ac:dyDescent="0.3">
      <c r="A18" s="37" t="s">
        <v>44</v>
      </c>
      <c r="B18" s="37" t="s">
        <v>64</v>
      </c>
      <c r="C18" s="37" t="s">
        <v>54</v>
      </c>
      <c r="D18" s="38">
        <v>7557160</v>
      </c>
      <c r="E18" s="38">
        <v>1500000</v>
      </c>
      <c r="F18" s="33">
        <v>35</v>
      </c>
      <c r="G18" s="33">
        <v>13</v>
      </c>
      <c r="H18" s="33">
        <v>13</v>
      </c>
      <c r="I18" s="33">
        <v>5</v>
      </c>
      <c r="J18" s="33">
        <v>9</v>
      </c>
      <c r="K18" s="33">
        <v>9</v>
      </c>
      <c r="L18" s="33">
        <v>5</v>
      </c>
      <c r="M18" s="33">
        <f t="shared" si="0"/>
        <v>89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</row>
    <row r="19" spans="1:79" s="32" customFormat="1" ht="12.75" customHeight="1" x14ac:dyDescent="0.3">
      <c r="A19" s="37" t="s">
        <v>45</v>
      </c>
      <c r="B19" s="37" t="s">
        <v>65</v>
      </c>
      <c r="C19" s="37" t="s">
        <v>55</v>
      </c>
      <c r="D19" s="38">
        <v>450000</v>
      </c>
      <c r="E19" s="38">
        <v>340000</v>
      </c>
      <c r="F19" s="33">
        <v>27</v>
      </c>
      <c r="G19" s="33">
        <v>10</v>
      </c>
      <c r="H19" s="33">
        <v>10</v>
      </c>
      <c r="I19" s="33">
        <v>3</v>
      </c>
      <c r="J19" s="33">
        <v>8</v>
      </c>
      <c r="K19" s="33">
        <v>6</v>
      </c>
      <c r="L19" s="33">
        <v>3</v>
      </c>
      <c r="M19" s="33">
        <f t="shared" si="0"/>
        <v>67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</row>
    <row r="20" spans="1:79" s="32" customFormat="1" ht="12.75" customHeight="1" x14ac:dyDescent="0.3">
      <c r="A20" s="37" t="s">
        <v>46</v>
      </c>
      <c r="B20" s="37" t="s">
        <v>66</v>
      </c>
      <c r="C20" s="37" t="s">
        <v>56</v>
      </c>
      <c r="D20" s="38">
        <v>1219000</v>
      </c>
      <c r="E20" s="38">
        <v>550000</v>
      </c>
      <c r="F20" s="33">
        <v>23</v>
      </c>
      <c r="G20" s="33">
        <v>13</v>
      </c>
      <c r="H20" s="33">
        <v>10</v>
      </c>
      <c r="I20" s="33">
        <v>4</v>
      </c>
      <c r="J20" s="33">
        <v>5</v>
      </c>
      <c r="K20" s="33">
        <v>8</v>
      </c>
      <c r="L20" s="33">
        <v>5</v>
      </c>
      <c r="M20" s="33">
        <f t="shared" si="0"/>
        <v>68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s="32" customFormat="1" ht="13.5" customHeight="1" x14ac:dyDescent="0.3">
      <c r="A21" s="37" t="s">
        <v>47</v>
      </c>
      <c r="B21" s="37" t="s">
        <v>67</v>
      </c>
      <c r="C21" s="37" t="s">
        <v>57</v>
      </c>
      <c r="D21" s="38">
        <v>622700</v>
      </c>
      <c r="E21" s="38">
        <v>350000</v>
      </c>
      <c r="F21" s="33">
        <v>30</v>
      </c>
      <c r="G21" s="33">
        <v>12</v>
      </c>
      <c r="H21" s="33">
        <v>11</v>
      </c>
      <c r="I21" s="33">
        <v>5</v>
      </c>
      <c r="J21" s="33">
        <v>9</v>
      </c>
      <c r="K21" s="33">
        <v>8</v>
      </c>
      <c r="L21" s="33">
        <v>3</v>
      </c>
      <c r="M21" s="33">
        <f t="shared" si="0"/>
        <v>78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</row>
    <row r="22" spans="1:79" s="32" customFormat="1" ht="12.75" customHeight="1" x14ac:dyDescent="0.3">
      <c r="A22" s="37" t="s">
        <v>48</v>
      </c>
      <c r="B22" s="37" t="s">
        <v>64</v>
      </c>
      <c r="C22" s="37" t="s">
        <v>58</v>
      </c>
      <c r="D22" s="38">
        <v>2886140</v>
      </c>
      <c r="E22" s="38">
        <v>800000</v>
      </c>
      <c r="F22" s="33">
        <v>33</v>
      </c>
      <c r="G22" s="33">
        <v>13</v>
      </c>
      <c r="H22" s="33">
        <v>12</v>
      </c>
      <c r="I22" s="33">
        <v>4</v>
      </c>
      <c r="J22" s="33">
        <v>7</v>
      </c>
      <c r="K22" s="33">
        <v>6</v>
      </c>
      <c r="L22" s="33">
        <v>5</v>
      </c>
      <c r="M22" s="33">
        <f t="shared" si="0"/>
        <v>80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</row>
    <row r="23" spans="1:79" s="32" customFormat="1" ht="12.75" customHeight="1" x14ac:dyDescent="0.3">
      <c r="A23" s="37" t="s">
        <v>49</v>
      </c>
      <c r="B23" s="37" t="s">
        <v>68</v>
      </c>
      <c r="C23" s="37" t="s">
        <v>59</v>
      </c>
      <c r="D23" s="38">
        <v>640000</v>
      </c>
      <c r="E23" s="38">
        <v>565000</v>
      </c>
      <c r="F23" s="33">
        <v>20</v>
      </c>
      <c r="G23" s="33">
        <v>13</v>
      </c>
      <c r="H23" s="33">
        <v>3</v>
      </c>
      <c r="I23" s="33">
        <v>4</v>
      </c>
      <c r="J23" s="33">
        <v>8</v>
      </c>
      <c r="K23" s="33">
        <v>3</v>
      </c>
      <c r="L23" s="33">
        <v>4</v>
      </c>
      <c r="M23" s="33">
        <f t="shared" si="0"/>
        <v>55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</row>
    <row r="24" spans="1:79" ht="12" x14ac:dyDescent="0.3">
      <c r="D24" s="36">
        <f>SUM(D14:D23)</f>
        <v>18003150</v>
      </c>
      <c r="E24" s="36">
        <f>SUM(E14:E23)</f>
        <v>6520150</v>
      </c>
    </row>
    <row r="25" spans="1:79" ht="12" x14ac:dyDescent="0.3">
      <c r="E25" s="34"/>
      <c r="M25" s="30" t="s">
        <v>17</v>
      </c>
    </row>
  </sheetData>
  <mergeCells count="14">
    <mergeCell ref="J11:J12"/>
    <mergeCell ref="K11:K12"/>
    <mergeCell ref="L11:L12"/>
    <mergeCell ref="M11:M12"/>
    <mergeCell ref="D9:M9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4">
    <dataValidation type="decimal" operator="lessThanOrEqual" allowBlank="1" showInputMessage="1" showErrorMessage="1" error="max. 40" sqref="F14:F23" xr:uid="{B8A7C126-D11B-4EDA-97A0-620C454FCBF6}">
      <formula1>40</formula1>
    </dataValidation>
    <dataValidation type="decimal" operator="lessThanOrEqual" allowBlank="1" showInputMessage="1" showErrorMessage="1" error="max. 15" sqref="G14:H23" xr:uid="{9EEE9628-9AD7-452C-AE2D-3FD761F60946}">
      <formula1>15</formula1>
    </dataValidation>
    <dataValidation type="decimal" operator="lessThanOrEqual" allowBlank="1" showInputMessage="1" showErrorMessage="1" error="max. 5" sqref="I14:I23 L14:L23" xr:uid="{A8726108-0EA6-45A6-A5A1-037586677B2F}">
      <formula1>5</formula1>
    </dataValidation>
    <dataValidation type="decimal" operator="lessThanOrEqual" allowBlank="1" showInputMessage="1" showErrorMessage="1" error="max. 10" sqref="J14:K23" xr:uid="{DE48E212-3312-4B99-84D3-71983A6C6856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CAE39-8AC6-4F0A-9A33-3C6398A59A0F}">
  <dimension ref="A1:CA25"/>
  <sheetViews>
    <sheetView workbookViewId="0"/>
  </sheetViews>
  <sheetFormatPr defaultColWidth="9.109375" defaultRowHeight="14.4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9.6640625" style="30" customWidth="1"/>
    <col min="7" max="13" width="9.33203125" style="30" customWidth="1"/>
    <col min="14" max="16384" width="9.109375" style="30"/>
  </cols>
  <sheetData>
    <row r="1" spans="1:79" ht="38.25" customHeight="1" x14ac:dyDescent="0.3">
      <c r="A1" s="29" t="s">
        <v>28</v>
      </c>
    </row>
    <row r="2" spans="1:79" ht="12.6" x14ac:dyDescent="0.3">
      <c r="A2" s="31" t="s">
        <v>33</v>
      </c>
      <c r="D2" s="31" t="s">
        <v>21</v>
      </c>
    </row>
    <row r="3" spans="1:79" ht="12.6" x14ac:dyDescent="0.3">
      <c r="A3" s="31" t="s">
        <v>31</v>
      </c>
      <c r="D3" s="30" t="s">
        <v>29</v>
      </c>
    </row>
    <row r="4" spans="1:79" ht="12.6" x14ac:dyDescent="0.3">
      <c r="A4" s="31" t="s">
        <v>34</v>
      </c>
      <c r="D4" s="30" t="s">
        <v>37</v>
      </c>
    </row>
    <row r="5" spans="1:79" ht="12.6" x14ac:dyDescent="0.3">
      <c r="A5" s="31" t="s">
        <v>35</v>
      </c>
      <c r="D5" s="30" t="s">
        <v>38</v>
      </c>
    </row>
    <row r="6" spans="1:79" ht="12.6" x14ac:dyDescent="0.3">
      <c r="A6" s="31" t="s">
        <v>36</v>
      </c>
      <c r="D6" s="30" t="s">
        <v>72</v>
      </c>
    </row>
    <row r="7" spans="1:79" ht="12.6" x14ac:dyDescent="0.3">
      <c r="A7" s="35" t="s">
        <v>32</v>
      </c>
      <c r="D7" s="30" t="s">
        <v>73</v>
      </c>
    </row>
    <row r="8" spans="1:79" ht="12.6" x14ac:dyDescent="0.3">
      <c r="A8" s="35"/>
      <c r="D8" s="31" t="s">
        <v>22</v>
      </c>
    </row>
    <row r="9" spans="1:79" ht="86.4" customHeight="1" x14ac:dyDescent="0.3">
      <c r="D9" s="17" t="s">
        <v>30</v>
      </c>
      <c r="E9" s="17"/>
      <c r="F9" s="17"/>
      <c r="G9" s="17"/>
      <c r="H9" s="17"/>
      <c r="I9" s="17"/>
      <c r="J9" s="17"/>
      <c r="K9" s="17"/>
      <c r="L9" s="17"/>
      <c r="M9" s="17"/>
    </row>
    <row r="10" spans="1:79" ht="12.6" x14ac:dyDescent="0.3">
      <c r="A10" s="3"/>
    </row>
    <row r="11" spans="1:79" ht="26.4" customHeight="1" x14ac:dyDescent="0.3">
      <c r="A11" s="18" t="s">
        <v>0</v>
      </c>
      <c r="B11" s="18" t="s">
        <v>1</v>
      </c>
      <c r="C11" s="18" t="s">
        <v>16</v>
      </c>
      <c r="D11" s="18" t="s">
        <v>13</v>
      </c>
      <c r="E11" s="24" t="s">
        <v>2</v>
      </c>
      <c r="F11" s="22" t="s">
        <v>26</v>
      </c>
      <c r="G11" s="22" t="s">
        <v>14</v>
      </c>
      <c r="H11" s="22" t="s">
        <v>15</v>
      </c>
      <c r="I11" s="22" t="s">
        <v>24</v>
      </c>
      <c r="J11" s="22" t="s">
        <v>25</v>
      </c>
      <c r="K11" s="22" t="s">
        <v>27</v>
      </c>
      <c r="L11" s="22" t="s">
        <v>3</v>
      </c>
      <c r="M11" s="18" t="s">
        <v>4</v>
      </c>
    </row>
    <row r="12" spans="1:79" ht="59.4" customHeight="1" x14ac:dyDescent="0.3">
      <c r="A12" s="23"/>
      <c r="B12" s="23"/>
      <c r="C12" s="23"/>
      <c r="D12" s="23"/>
      <c r="E12" s="25"/>
      <c r="F12" s="19"/>
      <c r="G12" s="19"/>
      <c r="H12" s="19"/>
      <c r="I12" s="19"/>
      <c r="J12" s="19"/>
      <c r="K12" s="19"/>
      <c r="L12" s="19"/>
      <c r="M12" s="19"/>
    </row>
    <row r="13" spans="1:79" ht="28.95" customHeight="1" x14ac:dyDescent="0.3">
      <c r="A13" s="19"/>
      <c r="B13" s="19"/>
      <c r="C13" s="19"/>
      <c r="D13" s="19"/>
      <c r="E13" s="26"/>
      <c r="F13" s="16" t="s">
        <v>23</v>
      </c>
      <c r="G13" s="16" t="s">
        <v>18</v>
      </c>
      <c r="H13" s="16" t="s">
        <v>18</v>
      </c>
      <c r="I13" s="16" t="s">
        <v>19</v>
      </c>
      <c r="J13" s="16" t="s">
        <v>20</v>
      </c>
      <c r="K13" s="16" t="s">
        <v>20</v>
      </c>
      <c r="L13" s="16" t="s">
        <v>19</v>
      </c>
      <c r="M13" s="16"/>
    </row>
    <row r="14" spans="1:79" s="32" customFormat="1" ht="12.75" customHeight="1" x14ac:dyDescent="0.3">
      <c r="A14" s="37" t="s">
        <v>40</v>
      </c>
      <c r="B14" s="37" t="s">
        <v>60</v>
      </c>
      <c r="C14" s="37" t="s">
        <v>50</v>
      </c>
      <c r="D14" s="38">
        <v>630000</v>
      </c>
      <c r="E14" s="38">
        <v>400000</v>
      </c>
      <c r="F14" s="33">
        <v>33</v>
      </c>
      <c r="G14" s="33">
        <v>13</v>
      </c>
      <c r="H14" s="33">
        <v>13</v>
      </c>
      <c r="I14" s="33">
        <v>5</v>
      </c>
      <c r="J14" s="33">
        <v>9</v>
      </c>
      <c r="K14" s="33">
        <v>9</v>
      </c>
      <c r="L14" s="33">
        <v>4</v>
      </c>
      <c r="M14" s="33">
        <f>SUM(F14:L14)</f>
        <v>86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</row>
    <row r="15" spans="1:79" s="32" customFormat="1" ht="12.75" customHeight="1" x14ac:dyDescent="0.3">
      <c r="A15" s="37" t="s">
        <v>41</v>
      </c>
      <c r="B15" s="37" t="s">
        <v>61</v>
      </c>
      <c r="C15" s="37" t="s">
        <v>51</v>
      </c>
      <c r="D15" s="38">
        <v>1415000</v>
      </c>
      <c r="E15" s="38">
        <v>707000</v>
      </c>
      <c r="F15" s="33">
        <v>22</v>
      </c>
      <c r="G15" s="33">
        <v>13</v>
      </c>
      <c r="H15" s="33">
        <v>12</v>
      </c>
      <c r="I15" s="33">
        <v>3</v>
      </c>
      <c r="J15" s="33">
        <v>8</v>
      </c>
      <c r="K15" s="33">
        <v>9</v>
      </c>
      <c r="L15" s="33">
        <v>2</v>
      </c>
      <c r="M15" s="33">
        <f t="shared" ref="M15:M23" si="0">SUM(F15:L15)</f>
        <v>69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</row>
    <row r="16" spans="1:79" s="32" customFormat="1" ht="12.75" customHeight="1" x14ac:dyDescent="0.3">
      <c r="A16" s="37" t="s">
        <v>42</v>
      </c>
      <c r="B16" s="37" t="s">
        <v>62</v>
      </c>
      <c r="C16" s="37" t="s">
        <v>52</v>
      </c>
      <c r="D16" s="38">
        <v>2288150</v>
      </c>
      <c r="E16" s="38">
        <v>1088150</v>
      </c>
      <c r="F16" s="33">
        <v>28</v>
      </c>
      <c r="G16" s="33">
        <v>13</v>
      </c>
      <c r="H16" s="33">
        <v>13</v>
      </c>
      <c r="I16" s="33">
        <v>5</v>
      </c>
      <c r="J16" s="33">
        <v>8</v>
      </c>
      <c r="K16" s="33">
        <v>9</v>
      </c>
      <c r="L16" s="33">
        <v>5</v>
      </c>
      <c r="M16" s="33">
        <f t="shared" si="0"/>
        <v>81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</row>
    <row r="17" spans="1:79" s="32" customFormat="1" ht="12.75" customHeight="1" x14ac:dyDescent="0.3">
      <c r="A17" s="37" t="s">
        <v>43</v>
      </c>
      <c r="B17" s="37" t="s">
        <v>63</v>
      </c>
      <c r="C17" s="37" t="s">
        <v>53</v>
      </c>
      <c r="D17" s="38">
        <v>295000</v>
      </c>
      <c r="E17" s="38">
        <v>220000</v>
      </c>
      <c r="F17" s="33">
        <v>31</v>
      </c>
      <c r="G17" s="33">
        <v>13</v>
      </c>
      <c r="H17" s="33">
        <v>11</v>
      </c>
      <c r="I17" s="33">
        <v>4</v>
      </c>
      <c r="J17" s="33">
        <v>5</v>
      </c>
      <c r="K17" s="33">
        <v>5</v>
      </c>
      <c r="L17" s="33">
        <v>2</v>
      </c>
      <c r="M17" s="33">
        <f t="shared" si="0"/>
        <v>71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</row>
    <row r="18" spans="1:79" s="32" customFormat="1" ht="12" x14ac:dyDescent="0.3">
      <c r="A18" s="37" t="s">
        <v>44</v>
      </c>
      <c r="B18" s="37" t="s">
        <v>64</v>
      </c>
      <c r="C18" s="37" t="s">
        <v>54</v>
      </c>
      <c r="D18" s="38">
        <v>7557160</v>
      </c>
      <c r="E18" s="38">
        <v>1500000</v>
      </c>
      <c r="F18" s="33">
        <v>32</v>
      </c>
      <c r="G18" s="33">
        <v>13</v>
      </c>
      <c r="H18" s="33">
        <v>13</v>
      </c>
      <c r="I18" s="33">
        <v>5</v>
      </c>
      <c r="J18" s="33">
        <v>9</v>
      </c>
      <c r="K18" s="33">
        <v>9</v>
      </c>
      <c r="L18" s="33">
        <v>5</v>
      </c>
      <c r="M18" s="33">
        <f t="shared" si="0"/>
        <v>86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</row>
    <row r="19" spans="1:79" s="32" customFormat="1" ht="12.75" customHeight="1" x14ac:dyDescent="0.3">
      <c r="A19" s="37" t="s">
        <v>45</v>
      </c>
      <c r="B19" s="37" t="s">
        <v>65</v>
      </c>
      <c r="C19" s="37" t="s">
        <v>55</v>
      </c>
      <c r="D19" s="38">
        <v>450000</v>
      </c>
      <c r="E19" s="38">
        <v>340000</v>
      </c>
      <c r="F19" s="33">
        <v>26</v>
      </c>
      <c r="G19" s="33">
        <v>11</v>
      </c>
      <c r="H19" s="33">
        <v>10</v>
      </c>
      <c r="I19" s="33">
        <v>4</v>
      </c>
      <c r="J19" s="33">
        <v>8</v>
      </c>
      <c r="K19" s="33">
        <v>7</v>
      </c>
      <c r="L19" s="33">
        <v>3</v>
      </c>
      <c r="M19" s="33">
        <f t="shared" si="0"/>
        <v>69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</row>
    <row r="20" spans="1:79" s="32" customFormat="1" ht="12.75" customHeight="1" x14ac:dyDescent="0.3">
      <c r="A20" s="37" t="s">
        <v>46</v>
      </c>
      <c r="B20" s="37" t="s">
        <v>66</v>
      </c>
      <c r="C20" s="37" t="s">
        <v>56</v>
      </c>
      <c r="D20" s="38">
        <v>1219000</v>
      </c>
      <c r="E20" s="38">
        <v>550000</v>
      </c>
      <c r="F20" s="33">
        <v>23</v>
      </c>
      <c r="G20" s="33">
        <v>12</v>
      </c>
      <c r="H20" s="33">
        <v>11</v>
      </c>
      <c r="I20" s="33">
        <v>4</v>
      </c>
      <c r="J20" s="33">
        <v>5</v>
      </c>
      <c r="K20" s="33">
        <v>9</v>
      </c>
      <c r="L20" s="33">
        <v>5</v>
      </c>
      <c r="M20" s="33">
        <f t="shared" si="0"/>
        <v>69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s="32" customFormat="1" ht="13.5" customHeight="1" x14ac:dyDescent="0.3">
      <c r="A21" s="37" t="s">
        <v>47</v>
      </c>
      <c r="B21" s="37" t="s">
        <v>67</v>
      </c>
      <c r="C21" s="37" t="s">
        <v>57</v>
      </c>
      <c r="D21" s="38">
        <v>622700</v>
      </c>
      <c r="E21" s="38">
        <v>350000</v>
      </c>
      <c r="F21" s="33">
        <v>29</v>
      </c>
      <c r="G21" s="33">
        <v>13</v>
      </c>
      <c r="H21" s="33">
        <v>12</v>
      </c>
      <c r="I21" s="33">
        <v>5</v>
      </c>
      <c r="J21" s="33">
        <v>9</v>
      </c>
      <c r="K21" s="33">
        <v>8</v>
      </c>
      <c r="L21" s="33">
        <v>3</v>
      </c>
      <c r="M21" s="33">
        <f t="shared" si="0"/>
        <v>79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</row>
    <row r="22" spans="1:79" s="32" customFormat="1" ht="12.75" customHeight="1" x14ac:dyDescent="0.3">
      <c r="A22" s="37" t="s">
        <v>48</v>
      </c>
      <c r="B22" s="37" t="s">
        <v>64</v>
      </c>
      <c r="C22" s="37" t="s">
        <v>58</v>
      </c>
      <c r="D22" s="38">
        <v>2886140</v>
      </c>
      <c r="E22" s="38">
        <v>800000</v>
      </c>
      <c r="F22" s="33">
        <v>34</v>
      </c>
      <c r="G22" s="33">
        <v>13</v>
      </c>
      <c r="H22" s="33">
        <v>13</v>
      </c>
      <c r="I22" s="33">
        <v>5</v>
      </c>
      <c r="J22" s="33">
        <v>7</v>
      </c>
      <c r="K22" s="33">
        <v>8</v>
      </c>
      <c r="L22" s="33">
        <v>5</v>
      </c>
      <c r="M22" s="33">
        <f t="shared" si="0"/>
        <v>85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</row>
    <row r="23" spans="1:79" s="32" customFormat="1" ht="12.75" customHeight="1" x14ac:dyDescent="0.3">
      <c r="A23" s="37" t="s">
        <v>49</v>
      </c>
      <c r="B23" s="37" t="s">
        <v>68</v>
      </c>
      <c r="C23" s="37" t="s">
        <v>59</v>
      </c>
      <c r="D23" s="38">
        <v>640000</v>
      </c>
      <c r="E23" s="38">
        <v>565000</v>
      </c>
      <c r="F23" s="33">
        <v>27</v>
      </c>
      <c r="G23" s="33">
        <v>13</v>
      </c>
      <c r="H23" s="33">
        <v>8</v>
      </c>
      <c r="I23" s="33">
        <v>5</v>
      </c>
      <c r="J23" s="33">
        <v>9</v>
      </c>
      <c r="K23" s="33">
        <v>3</v>
      </c>
      <c r="L23" s="33">
        <v>4</v>
      </c>
      <c r="M23" s="33">
        <f t="shared" si="0"/>
        <v>69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</row>
    <row r="24" spans="1:79" ht="12" x14ac:dyDescent="0.3">
      <c r="D24" s="36">
        <f>SUM(D14:D23)</f>
        <v>18003150</v>
      </c>
      <c r="E24" s="36">
        <f>SUM(E14:E23)</f>
        <v>6520150</v>
      </c>
    </row>
    <row r="25" spans="1:79" ht="12" x14ac:dyDescent="0.3">
      <c r="E25" s="34"/>
      <c r="M25" s="30" t="s">
        <v>17</v>
      </c>
    </row>
  </sheetData>
  <mergeCells count="14">
    <mergeCell ref="J11:J12"/>
    <mergeCell ref="K11:K12"/>
    <mergeCell ref="L11:L12"/>
    <mergeCell ref="M11:M12"/>
    <mergeCell ref="D9:M9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4">
    <dataValidation type="decimal" operator="lessThanOrEqual" allowBlank="1" showInputMessage="1" showErrorMessage="1" error="max. 40" sqref="F14:F23" xr:uid="{D1668C40-831B-438C-A9B0-58CBEAB277B2}">
      <formula1>40</formula1>
    </dataValidation>
    <dataValidation type="decimal" operator="lessThanOrEqual" allowBlank="1" showInputMessage="1" showErrorMessage="1" error="max. 15" sqref="G14:H23" xr:uid="{A482072B-94C9-4752-8606-3C20543CB32F}">
      <formula1>15</formula1>
    </dataValidation>
    <dataValidation type="decimal" operator="lessThanOrEqual" allowBlank="1" showInputMessage="1" showErrorMessage="1" error="max. 5" sqref="I14:I23 L14:L23" xr:uid="{DA856FC5-2EF8-4FC1-BF46-9AB0ACF60BB4}">
      <formula1>5</formula1>
    </dataValidation>
    <dataValidation type="decimal" operator="lessThanOrEqual" allowBlank="1" showInputMessage="1" showErrorMessage="1" error="max. 10" sqref="J14:K23" xr:uid="{C7E2ACF8-3FE2-45BD-AFBE-CEA4EDF7965F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D37A7-A101-4F4E-91A1-6A2ACEC8C608}">
  <dimension ref="A1:CA25"/>
  <sheetViews>
    <sheetView workbookViewId="0"/>
  </sheetViews>
  <sheetFormatPr defaultColWidth="9.109375" defaultRowHeight="14.4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9.6640625" style="30" customWidth="1"/>
    <col min="7" max="13" width="9.33203125" style="30" customWidth="1"/>
    <col min="14" max="16384" width="9.109375" style="30"/>
  </cols>
  <sheetData>
    <row r="1" spans="1:79" ht="38.25" customHeight="1" x14ac:dyDescent="0.3">
      <c r="A1" s="29" t="s">
        <v>28</v>
      </c>
    </row>
    <row r="2" spans="1:79" ht="12.6" x14ac:dyDescent="0.3">
      <c r="A2" s="31" t="s">
        <v>33</v>
      </c>
      <c r="D2" s="31" t="s">
        <v>21</v>
      </c>
    </row>
    <row r="3" spans="1:79" ht="12.6" x14ac:dyDescent="0.3">
      <c r="A3" s="31" t="s">
        <v>31</v>
      </c>
      <c r="D3" s="30" t="s">
        <v>29</v>
      </c>
    </row>
    <row r="4" spans="1:79" ht="12.6" x14ac:dyDescent="0.3">
      <c r="A4" s="31" t="s">
        <v>34</v>
      </c>
      <c r="D4" s="30" t="s">
        <v>37</v>
      </c>
    </row>
    <row r="5" spans="1:79" ht="12.6" x14ac:dyDescent="0.3">
      <c r="A5" s="31" t="s">
        <v>35</v>
      </c>
      <c r="D5" s="30" t="s">
        <v>38</v>
      </c>
    </row>
    <row r="6" spans="1:79" ht="12.6" x14ac:dyDescent="0.3">
      <c r="A6" s="31" t="s">
        <v>36</v>
      </c>
      <c r="D6" s="30" t="s">
        <v>72</v>
      </c>
    </row>
    <row r="7" spans="1:79" ht="12.6" x14ac:dyDescent="0.3">
      <c r="A7" s="35" t="s">
        <v>32</v>
      </c>
      <c r="D7" s="30" t="s">
        <v>73</v>
      </c>
    </row>
    <row r="8" spans="1:79" ht="12.6" x14ac:dyDescent="0.3">
      <c r="A8" s="35"/>
      <c r="D8" s="31" t="s">
        <v>22</v>
      </c>
    </row>
    <row r="9" spans="1:79" ht="86.4" customHeight="1" x14ac:dyDescent="0.3">
      <c r="D9" s="17" t="s">
        <v>30</v>
      </c>
      <c r="E9" s="17"/>
      <c r="F9" s="17"/>
      <c r="G9" s="17"/>
      <c r="H9" s="17"/>
      <c r="I9" s="17"/>
      <c r="J9" s="17"/>
      <c r="K9" s="17"/>
      <c r="L9" s="17"/>
      <c r="M9" s="17"/>
    </row>
    <row r="10" spans="1:79" ht="12.6" x14ac:dyDescent="0.3">
      <c r="A10" s="3"/>
    </row>
    <row r="11" spans="1:79" ht="26.4" customHeight="1" x14ac:dyDescent="0.3">
      <c r="A11" s="18" t="s">
        <v>0</v>
      </c>
      <c r="B11" s="18" t="s">
        <v>1</v>
      </c>
      <c r="C11" s="18" t="s">
        <v>16</v>
      </c>
      <c r="D11" s="18" t="s">
        <v>13</v>
      </c>
      <c r="E11" s="24" t="s">
        <v>2</v>
      </c>
      <c r="F11" s="22" t="s">
        <v>26</v>
      </c>
      <c r="G11" s="22" t="s">
        <v>14</v>
      </c>
      <c r="H11" s="22" t="s">
        <v>15</v>
      </c>
      <c r="I11" s="22" t="s">
        <v>24</v>
      </c>
      <c r="J11" s="22" t="s">
        <v>25</v>
      </c>
      <c r="K11" s="22" t="s">
        <v>27</v>
      </c>
      <c r="L11" s="22" t="s">
        <v>3</v>
      </c>
      <c r="M11" s="18" t="s">
        <v>4</v>
      </c>
    </row>
    <row r="12" spans="1:79" ht="59.4" customHeight="1" x14ac:dyDescent="0.3">
      <c r="A12" s="23"/>
      <c r="B12" s="23"/>
      <c r="C12" s="23"/>
      <c r="D12" s="23"/>
      <c r="E12" s="25"/>
      <c r="F12" s="19"/>
      <c r="G12" s="19"/>
      <c r="H12" s="19"/>
      <c r="I12" s="19"/>
      <c r="J12" s="19"/>
      <c r="K12" s="19"/>
      <c r="L12" s="19"/>
      <c r="M12" s="19"/>
    </row>
    <row r="13" spans="1:79" ht="28.95" customHeight="1" x14ac:dyDescent="0.3">
      <c r="A13" s="19"/>
      <c r="B13" s="19"/>
      <c r="C13" s="19"/>
      <c r="D13" s="19"/>
      <c r="E13" s="26"/>
      <c r="F13" s="16" t="s">
        <v>23</v>
      </c>
      <c r="G13" s="16" t="s">
        <v>18</v>
      </c>
      <c r="H13" s="16" t="s">
        <v>18</v>
      </c>
      <c r="I13" s="16" t="s">
        <v>19</v>
      </c>
      <c r="J13" s="16" t="s">
        <v>20</v>
      </c>
      <c r="K13" s="16" t="s">
        <v>20</v>
      </c>
      <c r="L13" s="16" t="s">
        <v>19</v>
      </c>
      <c r="M13" s="16"/>
    </row>
    <row r="14" spans="1:79" s="32" customFormat="1" ht="12.75" customHeight="1" x14ac:dyDescent="0.3">
      <c r="A14" s="37" t="s">
        <v>40</v>
      </c>
      <c r="B14" s="37" t="s">
        <v>60</v>
      </c>
      <c r="C14" s="37" t="s">
        <v>50</v>
      </c>
      <c r="D14" s="38">
        <v>630000</v>
      </c>
      <c r="E14" s="38">
        <v>400000</v>
      </c>
      <c r="F14" s="33">
        <v>34</v>
      </c>
      <c r="G14" s="33">
        <v>13</v>
      </c>
      <c r="H14" s="33">
        <v>14</v>
      </c>
      <c r="I14" s="33">
        <v>5</v>
      </c>
      <c r="J14" s="33">
        <v>9</v>
      </c>
      <c r="K14" s="33">
        <v>9</v>
      </c>
      <c r="L14" s="33">
        <v>4</v>
      </c>
      <c r="M14" s="33">
        <f>SUM(F14:L14)</f>
        <v>88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</row>
    <row r="15" spans="1:79" s="32" customFormat="1" ht="12.75" customHeight="1" x14ac:dyDescent="0.3">
      <c r="A15" s="37" t="s">
        <v>41</v>
      </c>
      <c r="B15" s="37" t="s">
        <v>61</v>
      </c>
      <c r="C15" s="37" t="s">
        <v>51</v>
      </c>
      <c r="D15" s="38">
        <v>1415000</v>
      </c>
      <c r="E15" s="38">
        <v>707000</v>
      </c>
      <c r="F15" s="33">
        <v>25</v>
      </c>
      <c r="G15" s="33">
        <v>11</v>
      </c>
      <c r="H15" s="33">
        <v>12</v>
      </c>
      <c r="I15" s="33">
        <v>3</v>
      </c>
      <c r="J15" s="33">
        <v>8</v>
      </c>
      <c r="K15" s="33">
        <v>5</v>
      </c>
      <c r="L15" s="33">
        <v>2</v>
      </c>
      <c r="M15" s="33">
        <f t="shared" ref="M15:M23" si="0">SUM(F15:L15)</f>
        <v>66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</row>
    <row r="16" spans="1:79" s="32" customFormat="1" ht="12.75" customHeight="1" x14ac:dyDescent="0.3">
      <c r="A16" s="37" t="s">
        <v>42</v>
      </c>
      <c r="B16" s="37" t="s">
        <v>62</v>
      </c>
      <c r="C16" s="37" t="s">
        <v>52</v>
      </c>
      <c r="D16" s="38">
        <v>2288150</v>
      </c>
      <c r="E16" s="38">
        <v>1088150</v>
      </c>
      <c r="F16" s="33">
        <v>30</v>
      </c>
      <c r="G16" s="33">
        <v>13</v>
      </c>
      <c r="H16" s="33">
        <v>14</v>
      </c>
      <c r="I16" s="33">
        <v>5</v>
      </c>
      <c r="J16" s="33">
        <v>7</v>
      </c>
      <c r="K16" s="33">
        <v>8</v>
      </c>
      <c r="L16" s="33">
        <v>5</v>
      </c>
      <c r="M16" s="33">
        <f t="shared" si="0"/>
        <v>82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</row>
    <row r="17" spans="1:79" s="32" customFormat="1" ht="12.75" customHeight="1" x14ac:dyDescent="0.3">
      <c r="A17" s="37" t="s">
        <v>43</v>
      </c>
      <c r="B17" s="37" t="s">
        <v>63</v>
      </c>
      <c r="C17" s="37" t="s">
        <v>53</v>
      </c>
      <c r="D17" s="38">
        <v>295000</v>
      </c>
      <c r="E17" s="38">
        <v>220000</v>
      </c>
      <c r="F17" s="33">
        <v>35</v>
      </c>
      <c r="G17" s="33">
        <v>13</v>
      </c>
      <c r="H17" s="33">
        <v>13</v>
      </c>
      <c r="I17" s="33">
        <v>4</v>
      </c>
      <c r="J17" s="33">
        <v>5</v>
      </c>
      <c r="K17" s="33">
        <v>5</v>
      </c>
      <c r="L17" s="33">
        <v>2</v>
      </c>
      <c r="M17" s="33">
        <f t="shared" si="0"/>
        <v>77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</row>
    <row r="18" spans="1:79" s="32" customFormat="1" ht="12" x14ac:dyDescent="0.3">
      <c r="A18" s="37" t="s">
        <v>44</v>
      </c>
      <c r="B18" s="37" t="s">
        <v>64</v>
      </c>
      <c r="C18" s="37" t="s">
        <v>54</v>
      </c>
      <c r="D18" s="38">
        <v>7557160</v>
      </c>
      <c r="E18" s="38">
        <v>1500000</v>
      </c>
      <c r="F18" s="33">
        <v>38</v>
      </c>
      <c r="G18" s="33">
        <v>14</v>
      </c>
      <c r="H18" s="33">
        <v>14</v>
      </c>
      <c r="I18" s="33">
        <v>5</v>
      </c>
      <c r="J18" s="33">
        <v>9</v>
      </c>
      <c r="K18" s="33">
        <v>8</v>
      </c>
      <c r="L18" s="33">
        <v>5</v>
      </c>
      <c r="M18" s="33">
        <f t="shared" si="0"/>
        <v>93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</row>
    <row r="19" spans="1:79" s="32" customFormat="1" ht="12.75" customHeight="1" x14ac:dyDescent="0.3">
      <c r="A19" s="37" t="s">
        <v>45</v>
      </c>
      <c r="B19" s="37" t="s">
        <v>65</v>
      </c>
      <c r="C19" s="37" t="s">
        <v>55</v>
      </c>
      <c r="D19" s="38">
        <v>450000</v>
      </c>
      <c r="E19" s="38">
        <v>340000</v>
      </c>
      <c r="F19" s="33">
        <v>25</v>
      </c>
      <c r="G19" s="33">
        <v>11</v>
      </c>
      <c r="H19" s="33">
        <v>10</v>
      </c>
      <c r="I19" s="33">
        <v>4</v>
      </c>
      <c r="J19" s="33">
        <v>8</v>
      </c>
      <c r="K19" s="33">
        <v>6</v>
      </c>
      <c r="L19" s="33">
        <v>3</v>
      </c>
      <c r="M19" s="33">
        <f t="shared" si="0"/>
        <v>67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</row>
    <row r="20" spans="1:79" s="32" customFormat="1" ht="12.75" customHeight="1" x14ac:dyDescent="0.3">
      <c r="A20" s="37" t="s">
        <v>46</v>
      </c>
      <c r="B20" s="37" t="s">
        <v>66</v>
      </c>
      <c r="C20" s="37" t="s">
        <v>56</v>
      </c>
      <c r="D20" s="38">
        <v>1219000</v>
      </c>
      <c r="E20" s="38">
        <v>550000</v>
      </c>
      <c r="F20" s="33">
        <v>23</v>
      </c>
      <c r="G20" s="33">
        <v>12</v>
      </c>
      <c r="H20" s="33">
        <v>11</v>
      </c>
      <c r="I20" s="33">
        <v>4</v>
      </c>
      <c r="J20" s="33">
        <v>4</v>
      </c>
      <c r="K20" s="33">
        <v>8</v>
      </c>
      <c r="L20" s="33">
        <v>5</v>
      </c>
      <c r="M20" s="33">
        <f t="shared" si="0"/>
        <v>67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s="32" customFormat="1" ht="13.5" customHeight="1" x14ac:dyDescent="0.3">
      <c r="A21" s="37" t="s">
        <v>47</v>
      </c>
      <c r="B21" s="37" t="s">
        <v>67</v>
      </c>
      <c r="C21" s="37" t="s">
        <v>57</v>
      </c>
      <c r="D21" s="38">
        <v>622700</v>
      </c>
      <c r="E21" s="38">
        <v>350000</v>
      </c>
      <c r="F21" s="33">
        <v>28</v>
      </c>
      <c r="G21" s="33">
        <v>13</v>
      </c>
      <c r="H21" s="33">
        <v>13</v>
      </c>
      <c r="I21" s="33">
        <v>5</v>
      </c>
      <c r="J21" s="33">
        <v>9</v>
      </c>
      <c r="K21" s="33">
        <v>8</v>
      </c>
      <c r="L21" s="33">
        <v>3</v>
      </c>
      <c r="M21" s="33">
        <f t="shared" si="0"/>
        <v>79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</row>
    <row r="22" spans="1:79" s="32" customFormat="1" ht="12.75" customHeight="1" x14ac:dyDescent="0.3">
      <c r="A22" s="37" t="s">
        <v>48</v>
      </c>
      <c r="B22" s="37" t="s">
        <v>64</v>
      </c>
      <c r="C22" s="37" t="s">
        <v>58</v>
      </c>
      <c r="D22" s="38">
        <v>2886140</v>
      </c>
      <c r="E22" s="38">
        <v>800000</v>
      </c>
      <c r="F22" s="33">
        <v>34</v>
      </c>
      <c r="G22" s="33">
        <v>13</v>
      </c>
      <c r="H22" s="33">
        <v>12</v>
      </c>
      <c r="I22" s="33">
        <v>5</v>
      </c>
      <c r="J22" s="33">
        <v>6</v>
      </c>
      <c r="K22" s="33">
        <v>8</v>
      </c>
      <c r="L22" s="33">
        <v>5</v>
      </c>
      <c r="M22" s="33">
        <f t="shared" si="0"/>
        <v>83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</row>
    <row r="23" spans="1:79" s="32" customFormat="1" ht="12.75" customHeight="1" x14ac:dyDescent="0.3">
      <c r="A23" s="37" t="s">
        <v>49</v>
      </c>
      <c r="B23" s="37" t="s">
        <v>68</v>
      </c>
      <c r="C23" s="37" t="s">
        <v>59</v>
      </c>
      <c r="D23" s="38">
        <v>640000</v>
      </c>
      <c r="E23" s="38">
        <v>565000</v>
      </c>
      <c r="F23" s="33">
        <v>20</v>
      </c>
      <c r="G23" s="33">
        <v>13</v>
      </c>
      <c r="H23" s="33">
        <v>6</v>
      </c>
      <c r="I23" s="33">
        <v>3</v>
      </c>
      <c r="J23" s="33">
        <v>8</v>
      </c>
      <c r="K23" s="33">
        <v>3</v>
      </c>
      <c r="L23" s="33">
        <v>4</v>
      </c>
      <c r="M23" s="33">
        <f t="shared" si="0"/>
        <v>57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</row>
    <row r="24" spans="1:79" ht="12" x14ac:dyDescent="0.3">
      <c r="D24" s="36">
        <f>SUM(D14:D23)</f>
        <v>18003150</v>
      </c>
      <c r="E24" s="36">
        <f>SUM(E14:E23)</f>
        <v>6520150</v>
      </c>
    </row>
    <row r="25" spans="1:79" ht="12" x14ac:dyDescent="0.3">
      <c r="E25" s="34"/>
      <c r="M25" s="30" t="s">
        <v>17</v>
      </c>
    </row>
  </sheetData>
  <mergeCells count="14">
    <mergeCell ref="J11:J12"/>
    <mergeCell ref="K11:K12"/>
    <mergeCell ref="L11:L12"/>
    <mergeCell ref="M11:M12"/>
    <mergeCell ref="D9:M9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4">
    <dataValidation type="decimal" operator="lessThanOrEqual" allowBlank="1" showInputMessage="1" showErrorMessage="1" error="max. 40" sqref="F14:F23" xr:uid="{AB49C158-DBEC-45AF-9E28-D9D657724336}">
      <formula1>40</formula1>
    </dataValidation>
    <dataValidation type="decimal" operator="lessThanOrEqual" allowBlank="1" showInputMessage="1" showErrorMessage="1" error="max. 15" sqref="G14:H23" xr:uid="{7CEA1DBD-80CF-46F3-B6D1-D380633A4F75}">
      <formula1>15</formula1>
    </dataValidation>
    <dataValidation type="decimal" operator="lessThanOrEqual" allowBlank="1" showInputMessage="1" showErrorMessage="1" error="max. 5" sqref="I14:I23 L14:L23" xr:uid="{6017FEE6-4553-4407-B303-CC6EF3192587}">
      <formula1>5</formula1>
    </dataValidation>
    <dataValidation type="decimal" operator="lessThanOrEqual" allowBlank="1" showInputMessage="1" showErrorMessage="1" error="max. 10" sqref="J14:K23" xr:uid="{3B658A8B-A52E-4018-9230-906D29DFF86A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16308-62D8-40E9-B8D1-658C887632BB}">
  <dimension ref="A1:CA25"/>
  <sheetViews>
    <sheetView workbookViewId="0"/>
  </sheetViews>
  <sheetFormatPr defaultColWidth="9.109375" defaultRowHeight="14.4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9.6640625" style="30" customWidth="1"/>
    <col min="7" max="13" width="9.33203125" style="30" customWidth="1"/>
    <col min="14" max="16384" width="9.109375" style="30"/>
  </cols>
  <sheetData>
    <row r="1" spans="1:79" ht="38.25" customHeight="1" x14ac:dyDescent="0.3">
      <c r="A1" s="29" t="s">
        <v>28</v>
      </c>
    </row>
    <row r="2" spans="1:79" ht="12.6" x14ac:dyDescent="0.3">
      <c r="A2" s="31" t="s">
        <v>33</v>
      </c>
      <c r="D2" s="31" t="s">
        <v>21</v>
      </c>
    </row>
    <row r="3" spans="1:79" ht="12.6" x14ac:dyDescent="0.3">
      <c r="A3" s="31" t="s">
        <v>31</v>
      </c>
      <c r="D3" s="30" t="s">
        <v>29</v>
      </c>
    </row>
    <row r="4" spans="1:79" ht="12.6" x14ac:dyDescent="0.3">
      <c r="A4" s="31" t="s">
        <v>34</v>
      </c>
      <c r="D4" s="30" t="s">
        <v>37</v>
      </c>
    </row>
    <row r="5" spans="1:79" ht="12.6" x14ac:dyDescent="0.3">
      <c r="A5" s="31" t="s">
        <v>35</v>
      </c>
      <c r="D5" s="30" t="s">
        <v>38</v>
      </c>
    </row>
    <row r="6" spans="1:79" ht="12.6" x14ac:dyDescent="0.3">
      <c r="A6" s="31" t="s">
        <v>36</v>
      </c>
      <c r="D6" s="30" t="s">
        <v>72</v>
      </c>
    </row>
    <row r="7" spans="1:79" ht="12.6" x14ac:dyDescent="0.3">
      <c r="A7" s="35" t="s">
        <v>32</v>
      </c>
      <c r="D7" s="30" t="s">
        <v>73</v>
      </c>
    </row>
    <row r="8" spans="1:79" ht="12.6" x14ac:dyDescent="0.3">
      <c r="A8" s="35"/>
      <c r="D8" s="31" t="s">
        <v>22</v>
      </c>
    </row>
    <row r="9" spans="1:79" ht="86.4" customHeight="1" x14ac:dyDescent="0.3">
      <c r="D9" s="17" t="s">
        <v>30</v>
      </c>
      <c r="E9" s="17"/>
      <c r="F9" s="17"/>
      <c r="G9" s="17"/>
      <c r="H9" s="17"/>
      <c r="I9" s="17"/>
      <c r="J9" s="17"/>
      <c r="K9" s="17"/>
      <c r="L9" s="17"/>
      <c r="M9" s="17"/>
    </row>
    <row r="10" spans="1:79" ht="12.6" x14ac:dyDescent="0.3">
      <c r="A10" s="3"/>
    </row>
    <row r="11" spans="1:79" ht="26.4" customHeight="1" x14ac:dyDescent="0.3">
      <c r="A11" s="18" t="s">
        <v>0</v>
      </c>
      <c r="B11" s="18" t="s">
        <v>1</v>
      </c>
      <c r="C11" s="18" t="s">
        <v>16</v>
      </c>
      <c r="D11" s="18" t="s">
        <v>13</v>
      </c>
      <c r="E11" s="24" t="s">
        <v>2</v>
      </c>
      <c r="F11" s="22" t="s">
        <v>26</v>
      </c>
      <c r="G11" s="22" t="s">
        <v>14</v>
      </c>
      <c r="H11" s="22" t="s">
        <v>15</v>
      </c>
      <c r="I11" s="22" t="s">
        <v>24</v>
      </c>
      <c r="J11" s="22" t="s">
        <v>25</v>
      </c>
      <c r="K11" s="22" t="s">
        <v>27</v>
      </c>
      <c r="L11" s="22" t="s">
        <v>3</v>
      </c>
      <c r="M11" s="18" t="s">
        <v>4</v>
      </c>
    </row>
    <row r="12" spans="1:79" ht="59.4" customHeight="1" x14ac:dyDescent="0.3">
      <c r="A12" s="23"/>
      <c r="B12" s="23"/>
      <c r="C12" s="23"/>
      <c r="D12" s="23"/>
      <c r="E12" s="25"/>
      <c r="F12" s="19"/>
      <c r="G12" s="19"/>
      <c r="H12" s="19"/>
      <c r="I12" s="19"/>
      <c r="J12" s="19"/>
      <c r="K12" s="19"/>
      <c r="L12" s="19"/>
      <c r="M12" s="19"/>
    </row>
    <row r="13" spans="1:79" ht="28.95" customHeight="1" x14ac:dyDescent="0.3">
      <c r="A13" s="19"/>
      <c r="B13" s="19"/>
      <c r="C13" s="19"/>
      <c r="D13" s="19"/>
      <c r="E13" s="26"/>
      <c r="F13" s="16" t="s">
        <v>23</v>
      </c>
      <c r="G13" s="16" t="s">
        <v>18</v>
      </c>
      <c r="H13" s="16" t="s">
        <v>18</v>
      </c>
      <c r="I13" s="16" t="s">
        <v>19</v>
      </c>
      <c r="J13" s="16" t="s">
        <v>20</v>
      </c>
      <c r="K13" s="16" t="s">
        <v>20</v>
      </c>
      <c r="L13" s="16" t="s">
        <v>19</v>
      </c>
      <c r="M13" s="16"/>
    </row>
    <row r="14" spans="1:79" s="32" customFormat="1" ht="12.75" customHeight="1" x14ac:dyDescent="0.3">
      <c r="A14" s="37" t="s">
        <v>40</v>
      </c>
      <c r="B14" s="37" t="s">
        <v>60</v>
      </c>
      <c r="C14" s="37" t="s">
        <v>50</v>
      </c>
      <c r="D14" s="38">
        <v>630000</v>
      </c>
      <c r="E14" s="38">
        <v>400000</v>
      </c>
      <c r="F14" s="33">
        <v>35</v>
      </c>
      <c r="G14" s="33">
        <v>13</v>
      </c>
      <c r="H14" s="33">
        <v>13</v>
      </c>
      <c r="I14" s="33">
        <v>5</v>
      </c>
      <c r="J14" s="33">
        <v>9</v>
      </c>
      <c r="K14" s="33">
        <v>9</v>
      </c>
      <c r="L14" s="33">
        <v>4</v>
      </c>
      <c r="M14" s="33">
        <f>SUM(F14:L14)</f>
        <v>88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</row>
    <row r="15" spans="1:79" s="32" customFormat="1" ht="12.75" customHeight="1" x14ac:dyDescent="0.3">
      <c r="A15" s="37" t="s">
        <v>41</v>
      </c>
      <c r="B15" s="37" t="s">
        <v>61</v>
      </c>
      <c r="C15" s="37" t="s">
        <v>51</v>
      </c>
      <c r="D15" s="38">
        <v>1415000</v>
      </c>
      <c r="E15" s="38">
        <v>707000</v>
      </c>
      <c r="F15" s="33">
        <v>22</v>
      </c>
      <c r="G15" s="33">
        <v>13</v>
      </c>
      <c r="H15" s="33">
        <v>11</v>
      </c>
      <c r="I15" s="33">
        <v>4</v>
      </c>
      <c r="J15" s="33">
        <v>7</v>
      </c>
      <c r="K15" s="33">
        <v>5</v>
      </c>
      <c r="L15" s="33">
        <v>2</v>
      </c>
      <c r="M15" s="33">
        <f t="shared" ref="M15:M23" si="0">SUM(F15:L15)</f>
        <v>64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</row>
    <row r="16" spans="1:79" s="32" customFormat="1" ht="12.75" customHeight="1" x14ac:dyDescent="0.3">
      <c r="A16" s="37" t="s">
        <v>42</v>
      </c>
      <c r="B16" s="37" t="s">
        <v>62</v>
      </c>
      <c r="C16" s="37" t="s">
        <v>52</v>
      </c>
      <c r="D16" s="38">
        <v>2288150</v>
      </c>
      <c r="E16" s="38">
        <v>1088150</v>
      </c>
      <c r="F16" s="33">
        <v>32</v>
      </c>
      <c r="G16" s="33">
        <v>13</v>
      </c>
      <c r="H16" s="33">
        <v>13</v>
      </c>
      <c r="I16" s="33">
        <v>5</v>
      </c>
      <c r="J16" s="33">
        <v>5</v>
      </c>
      <c r="K16" s="33">
        <v>9</v>
      </c>
      <c r="L16" s="33">
        <v>5</v>
      </c>
      <c r="M16" s="33">
        <f t="shared" si="0"/>
        <v>82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</row>
    <row r="17" spans="1:79" s="32" customFormat="1" ht="12.75" customHeight="1" x14ac:dyDescent="0.3">
      <c r="A17" s="37" t="s">
        <v>43</v>
      </c>
      <c r="B17" s="37" t="s">
        <v>63</v>
      </c>
      <c r="C17" s="37" t="s">
        <v>53</v>
      </c>
      <c r="D17" s="38">
        <v>295000</v>
      </c>
      <c r="E17" s="38">
        <v>220000</v>
      </c>
      <c r="F17" s="33">
        <v>33</v>
      </c>
      <c r="G17" s="33">
        <v>13</v>
      </c>
      <c r="H17" s="33">
        <v>10</v>
      </c>
      <c r="I17" s="33">
        <v>4</v>
      </c>
      <c r="J17" s="33">
        <v>5</v>
      </c>
      <c r="K17" s="33">
        <v>6</v>
      </c>
      <c r="L17" s="33">
        <v>2</v>
      </c>
      <c r="M17" s="33">
        <f t="shared" si="0"/>
        <v>73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</row>
    <row r="18" spans="1:79" s="32" customFormat="1" ht="12" x14ac:dyDescent="0.3">
      <c r="A18" s="37" t="s">
        <v>44</v>
      </c>
      <c r="B18" s="37" t="s">
        <v>64</v>
      </c>
      <c r="C18" s="37" t="s">
        <v>54</v>
      </c>
      <c r="D18" s="38">
        <v>7557160</v>
      </c>
      <c r="E18" s="38">
        <v>1500000</v>
      </c>
      <c r="F18" s="33">
        <v>36</v>
      </c>
      <c r="G18" s="33">
        <v>14</v>
      </c>
      <c r="H18" s="33">
        <v>14</v>
      </c>
      <c r="I18" s="33">
        <v>5</v>
      </c>
      <c r="J18" s="33">
        <v>9</v>
      </c>
      <c r="K18" s="33">
        <v>9</v>
      </c>
      <c r="L18" s="33">
        <v>5</v>
      </c>
      <c r="M18" s="33">
        <f t="shared" si="0"/>
        <v>92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</row>
    <row r="19" spans="1:79" s="32" customFormat="1" ht="12.75" customHeight="1" x14ac:dyDescent="0.3">
      <c r="A19" s="37" t="s">
        <v>45</v>
      </c>
      <c r="B19" s="37" t="s">
        <v>65</v>
      </c>
      <c r="C19" s="37" t="s">
        <v>55</v>
      </c>
      <c r="D19" s="38">
        <v>450000</v>
      </c>
      <c r="E19" s="38">
        <v>340000</v>
      </c>
      <c r="F19" s="33">
        <v>25</v>
      </c>
      <c r="G19" s="33">
        <v>11</v>
      </c>
      <c r="H19" s="33">
        <v>10</v>
      </c>
      <c r="I19" s="33">
        <v>4</v>
      </c>
      <c r="J19" s="33">
        <v>7</v>
      </c>
      <c r="K19" s="33">
        <v>6</v>
      </c>
      <c r="L19" s="33">
        <v>3</v>
      </c>
      <c r="M19" s="33">
        <f t="shared" si="0"/>
        <v>66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</row>
    <row r="20" spans="1:79" s="32" customFormat="1" ht="12.75" customHeight="1" x14ac:dyDescent="0.3">
      <c r="A20" s="37" t="s">
        <v>46</v>
      </c>
      <c r="B20" s="37" t="s">
        <v>66</v>
      </c>
      <c r="C20" s="37" t="s">
        <v>56</v>
      </c>
      <c r="D20" s="38">
        <v>1219000</v>
      </c>
      <c r="E20" s="38">
        <v>550000</v>
      </c>
      <c r="F20" s="33">
        <v>27</v>
      </c>
      <c r="G20" s="33">
        <v>13</v>
      </c>
      <c r="H20" s="33">
        <v>9</v>
      </c>
      <c r="I20" s="33">
        <v>4</v>
      </c>
      <c r="J20" s="33">
        <v>4</v>
      </c>
      <c r="K20" s="33">
        <v>7</v>
      </c>
      <c r="L20" s="33">
        <v>5</v>
      </c>
      <c r="M20" s="33">
        <f t="shared" si="0"/>
        <v>69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s="32" customFormat="1" ht="13.5" customHeight="1" x14ac:dyDescent="0.3">
      <c r="A21" s="37" t="s">
        <v>47</v>
      </c>
      <c r="B21" s="37" t="s">
        <v>67</v>
      </c>
      <c r="C21" s="37" t="s">
        <v>57</v>
      </c>
      <c r="D21" s="38">
        <v>622700</v>
      </c>
      <c r="E21" s="38">
        <v>350000</v>
      </c>
      <c r="F21" s="33">
        <v>30</v>
      </c>
      <c r="G21" s="33">
        <v>13</v>
      </c>
      <c r="H21" s="33">
        <v>11</v>
      </c>
      <c r="I21" s="33">
        <v>5</v>
      </c>
      <c r="J21" s="33">
        <v>7</v>
      </c>
      <c r="K21" s="33">
        <v>8</v>
      </c>
      <c r="L21" s="33">
        <v>3</v>
      </c>
      <c r="M21" s="33">
        <f t="shared" si="0"/>
        <v>77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</row>
    <row r="22" spans="1:79" s="32" customFormat="1" ht="12.75" customHeight="1" x14ac:dyDescent="0.3">
      <c r="A22" s="37" t="s">
        <v>48</v>
      </c>
      <c r="B22" s="37" t="s">
        <v>64</v>
      </c>
      <c r="C22" s="37" t="s">
        <v>58</v>
      </c>
      <c r="D22" s="38">
        <v>2886140</v>
      </c>
      <c r="E22" s="38">
        <v>800000</v>
      </c>
      <c r="F22" s="33">
        <v>33</v>
      </c>
      <c r="G22" s="33">
        <v>13</v>
      </c>
      <c r="H22" s="33">
        <v>13</v>
      </c>
      <c r="I22" s="33">
        <v>4</v>
      </c>
      <c r="J22" s="33">
        <v>6</v>
      </c>
      <c r="K22" s="33">
        <v>8</v>
      </c>
      <c r="L22" s="33">
        <v>5</v>
      </c>
      <c r="M22" s="33">
        <f t="shared" si="0"/>
        <v>82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</row>
    <row r="23" spans="1:79" s="32" customFormat="1" ht="12.75" customHeight="1" x14ac:dyDescent="0.3">
      <c r="A23" s="37" t="s">
        <v>49</v>
      </c>
      <c r="B23" s="37" t="s">
        <v>68</v>
      </c>
      <c r="C23" s="37" t="s">
        <v>59</v>
      </c>
      <c r="D23" s="38">
        <v>640000</v>
      </c>
      <c r="E23" s="38">
        <v>565000</v>
      </c>
      <c r="F23" s="33">
        <v>30</v>
      </c>
      <c r="G23" s="33">
        <v>13</v>
      </c>
      <c r="H23" s="33">
        <v>8</v>
      </c>
      <c r="I23" s="33">
        <v>5</v>
      </c>
      <c r="J23" s="33">
        <v>7</v>
      </c>
      <c r="K23" s="33">
        <v>2</v>
      </c>
      <c r="L23" s="33">
        <v>4</v>
      </c>
      <c r="M23" s="33">
        <f t="shared" si="0"/>
        <v>69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</row>
    <row r="24" spans="1:79" ht="12" x14ac:dyDescent="0.3">
      <c r="D24" s="36">
        <f>SUM(D14:D23)</f>
        <v>18003150</v>
      </c>
      <c r="E24" s="36">
        <f>SUM(E14:E23)</f>
        <v>6520150</v>
      </c>
    </row>
    <row r="25" spans="1:79" ht="12" x14ac:dyDescent="0.3">
      <c r="E25" s="34"/>
      <c r="M25" s="30" t="s">
        <v>17</v>
      </c>
    </row>
  </sheetData>
  <mergeCells count="14">
    <mergeCell ref="J11:J12"/>
    <mergeCell ref="K11:K12"/>
    <mergeCell ref="L11:L12"/>
    <mergeCell ref="M11:M12"/>
    <mergeCell ref="D9:M9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4">
    <dataValidation type="decimal" operator="lessThanOrEqual" allowBlank="1" showInputMessage="1" showErrorMessage="1" error="max. 40" sqref="F14:F23" xr:uid="{945244C3-A9B7-42C2-B93A-60C58CB3EE3A}">
      <formula1>40</formula1>
    </dataValidation>
    <dataValidation type="decimal" operator="lessThanOrEqual" allowBlank="1" showInputMessage="1" showErrorMessage="1" error="max. 15" sqref="G14:H23" xr:uid="{0A298287-C6F5-49C8-A2F9-D4AA297D732B}">
      <formula1>15</formula1>
    </dataValidation>
    <dataValidation type="decimal" operator="lessThanOrEqual" allowBlank="1" showInputMessage="1" showErrorMessage="1" error="max. 5" sqref="I14:I23 L14:L23" xr:uid="{68844153-1D07-41BD-B345-ECD6C36651B6}">
      <formula1>5</formula1>
    </dataValidation>
    <dataValidation type="decimal" operator="lessThanOrEqual" allowBlank="1" showInputMessage="1" showErrorMessage="1" error="max. 10" sqref="J14:K23" xr:uid="{9C8EF4AB-F94C-4C0A-BBB7-2A8CE23054F8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7DB4-02B6-418E-8238-85C744B80E2F}">
  <dimension ref="A1:CA25"/>
  <sheetViews>
    <sheetView workbookViewId="0"/>
  </sheetViews>
  <sheetFormatPr defaultColWidth="9.109375" defaultRowHeight="14.4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9.6640625" style="30" customWidth="1"/>
    <col min="7" max="13" width="9.33203125" style="30" customWidth="1"/>
    <col min="14" max="16384" width="9.109375" style="30"/>
  </cols>
  <sheetData>
    <row r="1" spans="1:79" ht="38.25" customHeight="1" x14ac:dyDescent="0.3">
      <c r="A1" s="29" t="s">
        <v>28</v>
      </c>
    </row>
    <row r="2" spans="1:79" ht="12.6" x14ac:dyDescent="0.3">
      <c r="A2" s="31" t="s">
        <v>33</v>
      </c>
      <c r="D2" s="31" t="s">
        <v>21</v>
      </c>
    </row>
    <row r="3" spans="1:79" ht="12.6" x14ac:dyDescent="0.3">
      <c r="A3" s="31" t="s">
        <v>31</v>
      </c>
      <c r="D3" s="30" t="s">
        <v>29</v>
      </c>
    </row>
    <row r="4" spans="1:79" ht="12.6" x14ac:dyDescent="0.3">
      <c r="A4" s="31" t="s">
        <v>34</v>
      </c>
      <c r="D4" s="30" t="s">
        <v>37</v>
      </c>
    </row>
    <row r="5" spans="1:79" ht="12.6" x14ac:dyDescent="0.3">
      <c r="A5" s="31" t="s">
        <v>35</v>
      </c>
      <c r="D5" s="30" t="s">
        <v>38</v>
      </c>
    </row>
    <row r="6" spans="1:79" ht="12.6" x14ac:dyDescent="0.3">
      <c r="A6" s="31" t="s">
        <v>36</v>
      </c>
      <c r="D6" s="30" t="s">
        <v>72</v>
      </c>
    </row>
    <row r="7" spans="1:79" ht="12.6" x14ac:dyDescent="0.3">
      <c r="A7" s="35" t="s">
        <v>32</v>
      </c>
      <c r="D7" s="30" t="s">
        <v>73</v>
      </c>
    </row>
    <row r="8" spans="1:79" ht="12.6" x14ac:dyDescent="0.3">
      <c r="A8" s="35"/>
      <c r="D8" s="31" t="s">
        <v>22</v>
      </c>
    </row>
    <row r="9" spans="1:79" ht="86.4" customHeight="1" x14ac:dyDescent="0.3">
      <c r="D9" s="17" t="s">
        <v>30</v>
      </c>
      <c r="E9" s="17"/>
      <c r="F9" s="17"/>
      <c r="G9" s="17"/>
      <c r="H9" s="17"/>
      <c r="I9" s="17"/>
      <c r="J9" s="17"/>
      <c r="K9" s="17"/>
      <c r="L9" s="17"/>
      <c r="M9" s="17"/>
    </row>
    <row r="10" spans="1:79" ht="12.6" x14ac:dyDescent="0.3">
      <c r="A10" s="3"/>
    </row>
    <row r="11" spans="1:79" ht="26.4" customHeight="1" x14ac:dyDescent="0.3">
      <c r="A11" s="18" t="s">
        <v>0</v>
      </c>
      <c r="B11" s="18" t="s">
        <v>1</v>
      </c>
      <c r="C11" s="18" t="s">
        <v>16</v>
      </c>
      <c r="D11" s="18" t="s">
        <v>13</v>
      </c>
      <c r="E11" s="24" t="s">
        <v>2</v>
      </c>
      <c r="F11" s="22" t="s">
        <v>26</v>
      </c>
      <c r="G11" s="22" t="s">
        <v>14</v>
      </c>
      <c r="H11" s="22" t="s">
        <v>15</v>
      </c>
      <c r="I11" s="22" t="s">
        <v>24</v>
      </c>
      <c r="J11" s="22" t="s">
        <v>25</v>
      </c>
      <c r="K11" s="22" t="s">
        <v>27</v>
      </c>
      <c r="L11" s="22" t="s">
        <v>3</v>
      </c>
      <c r="M11" s="18" t="s">
        <v>4</v>
      </c>
    </row>
    <row r="12" spans="1:79" ht="59.4" customHeight="1" x14ac:dyDescent="0.3">
      <c r="A12" s="23"/>
      <c r="B12" s="23"/>
      <c r="C12" s="23"/>
      <c r="D12" s="23"/>
      <c r="E12" s="25"/>
      <c r="F12" s="19"/>
      <c r="G12" s="19"/>
      <c r="H12" s="19"/>
      <c r="I12" s="19"/>
      <c r="J12" s="19"/>
      <c r="K12" s="19"/>
      <c r="L12" s="19"/>
      <c r="M12" s="19"/>
    </row>
    <row r="13" spans="1:79" ht="28.95" customHeight="1" x14ac:dyDescent="0.3">
      <c r="A13" s="19"/>
      <c r="B13" s="19"/>
      <c r="C13" s="19"/>
      <c r="D13" s="19"/>
      <c r="E13" s="26"/>
      <c r="F13" s="16" t="s">
        <v>23</v>
      </c>
      <c r="G13" s="16" t="s">
        <v>18</v>
      </c>
      <c r="H13" s="16" t="s">
        <v>18</v>
      </c>
      <c r="I13" s="16" t="s">
        <v>19</v>
      </c>
      <c r="J13" s="16" t="s">
        <v>20</v>
      </c>
      <c r="K13" s="16" t="s">
        <v>20</v>
      </c>
      <c r="L13" s="16" t="s">
        <v>19</v>
      </c>
      <c r="M13" s="16"/>
    </row>
    <row r="14" spans="1:79" s="32" customFormat="1" ht="12.75" customHeight="1" x14ac:dyDescent="0.3">
      <c r="A14" s="37" t="s">
        <v>40</v>
      </c>
      <c r="B14" s="37" t="s">
        <v>60</v>
      </c>
      <c r="C14" s="37" t="s">
        <v>50</v>
      </c>
      <c r="D14" s="38">
        <v>630000</v>
      </c>
      <c r="E14" s="38">
        <v>400000</v>
      </c>
      <c r="F14" s="33">
        <v>32</v>
      </c>
      <c r="G14" s="33">
        <v>13</v>
      </c>
      <c r="H14" s="33">
        <v>13</v>
      </c>
      <c r="I14" s="33">
        <v>5</v>
      </c>
      <c r="J14" s="33">
        <v>9</v>
      </c>
      <c r="K14" s="33">
        <v>9</v>
      </c>
      <c r="L14" s="33">
        <v>4</v>
      </c>
      <c r="M14" s="33">
        <f>SUM(F14:L14)</f>
        <v>85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</row>
    <row r="15" spans="1:79" s="32" customFormat="1" ht="12.75" customHeight="1" x14ac:dyDescent="0.3">
      <c r="A15" s="37" t="s">
        <v>41</v>
      </c>
      <c r="B15" s="37" t="s">
        <v>61</v>
      </c>
      <c r="C15" s="37" t="s">
        <v>51</v>
      </c>
      <c r="D15" s="38">
        <v>1415000</v>
      </c>
      <c r="E15" s="38">
        <v>707000</v>
      </c>
      <c r="F15" s="33">
        <v>25</v>
      </c>
      <c r="G15" s="33">
        <v>13</v>
      </c>
      <c r="H15" s="33">
        <v>11</v>
      </c>
      <c r="I15" s="33">
        <v>3</v>
      </c>
      <c r="J15" s="33">
        <v>8</v>
      </c>
      <c r="K15" s="33">
        <v>6</v>
      </c>
      <c r="L15" s="33">
        <v>2</v>
      </c>
      <c r="M15" s="33">
        <f t="shared" ref="M15:M23" si="0">SUM(F15:L15)</f>
        <v>68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</row>
    <row r="16" spans="1:79" s="32" customFormat="1" ht="12.75" customHeight="1" x14ac:dyDescent="0.3">
      <c r="A16" s="37" t="s">
        <v>42</v>
      </c>
      <c r="B16" s="37" t="s">
        <v>62</v>
      </c>
      <c r="C16" s="37" t="s">
        <v>52</v>
      </c>
      <c r="D16" s="38">
        <v>2288150</v>
      </c>
      <c r="E16" s="38">
        <v>1088150</v>
      </c>
      <c r="F16" s="33">
        <v>31</v>
      </c>
      <c r="G16" s="33">
        <v>13</v>
      </c>
      <c r="H16" s="33">
        <v>13</v>
      </c>
      <c r="I16" s="33">
        <v>5</v>
      </c>
      <c r="J16" s="33">
        <v>7</v>
      </c>
      <c r="K16" s="33">
        <v>9</v>
      </c>
      <c r="L16" s="33">
        <v>5</v>
      </c>
      <c r="M16" s="33">
        <f t="shared" si="0"/>
        <v>83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</row>
    <row r="17" spans="1:79" s="32" customFormat="1" ht="12.75" customHeight="1" x14ac:dyDescent="0.3">
      <c r="A17" s="37" t="s">
        <v>43</v>
      </c>
      <c r="B17" s="37" t="s">
        <v>63</v>
      </c>
      <c r="C17" s="37" t="s">
        <v>53</v>
      </c>
      <c r="D17" s="38">
        <v>295000</v>
      </c>
      <c r="E17" s="38">
        <v>220000</v>
      </c>
      <c r="F17" s="33">
        <v>33</v>
      </c>
      <c r="G17" s="33">
        <v>13</v>
      </c>
      <c r="H17" s="33">
        <v>11</v>
      </c>
      <c r="I17" s="33">
        <v>4</v>
      </c>
      <c r="J17" s="33">
        <v>5</v>
      </c>
      <c r="K17" s="33">
        <v>5</v>
      </c>
      <c r="L17" s="33">
        <v>2</v>
      </c>
      <c r="M17" s="33">
        <f t="shared" si="0"/>
        <v>73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</row>
    <row r="18" spans="1:79" s="32" customFormat="1" ht="12" x14ac:dyDescent="0.3">
      <c r="A18" s="37" t="s">
        <v>44</v>
      </c>
      <c r="B18" s="37" t="s">
        <v>64</v>
      </c>
      <c r="C18" s="37" t="s">
        <v>54</v>
      </c>
      <c r="D18" s="38">
        <v>7557160</v>
      </c>
      <c r="E18" s="38">
        <v>1500000</v>
      </c>
      <c r="F18" s="33">
        <v>35</v>
      </c>
      <c r="G18" s="33">
        <v>14</v>
      </c>
      <c r="H18" s="33">
        <v>14</v>
      </c>
      <c r="I18" s="33">
        <v>5</v>
      </c>
      <c r="J18" s="33">
        <v>9</v>
      </c>
      <c r="K18" s="33">
        <v>9</v>
      </c>
      <c r="L18" s="33">
        <v>5</v>
      </c>
      <c r="M18" s="33">
        <f t="shared" si="0"/>
        <v>91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</row>
    <row r="19" spans="1:79" s="32" customFormat="1" ht="12.75" customHeight="1" x14ac:dyDescent="0.3">
      <c r="A19" s="37" t="s">
        <v>45</v>
      </c>
      <c r="B19" s="37" t="s">
        <v>65</v>
      </c>
      <c r="C19" s="37" t="s">
        <v>55</v>
      </c>
      <c r="D19" s="38">
        <v>450000</v>
      </c>
      <c r="E19" s="38">
        <v>340000</v>
      </c>
      <c r="F19" s="33">
        <v>28</v>
      </c>
      <c r="G19" s="33">
        <v>11</v>
      </c>
      <c r="H19" s="33">
        <v>10</v>
      </c>
      <c r="I19" s="33">
        <v>4</v>
      </c>
      <c r="J19" s="33">
        <v>7</v>
      </c>
      <c r="K19" s="33">
        <v>6</v>
      </c>
      <c r="L19" s="33">
        <v>3</v>
      </c>
      <c r="M19" s="33">
        <f t="shared" si="0"/>
        <v>69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</row>
    <row r="20" spans="1:79" s="32" customFormat="1" ht="12.75" customHeight="1" x14ac:dyDescent="0.3">
      <c r="A20" s="37" t="s">
        <v>46</v>
      </c>
      <c r="B20" s="37" t="s">
        <v>66</v>
      </c>
      <c r="C20" s="37" t="s">
        <v>56</v>
      </c>
      <c r="D20" s="38">
        <v>1219000</v>
      </c>
      <c r="E20" s="38">
        <v>550000</v>
      </c>
      <c r="F20" s="33">
        <v>25</v>
      </c>
      <c r="G20" s="33">
        <v>12</v>
      </c>
      <c r="H20" s="33">
        <v>11</v>
      </c>
      <c r="I20" s="33">
        <v>4</v>
      </c>
      <c r="J20" s="33">
        <v>4</v>
      </c>
      <c r="K20" s="33">
        <v>8</v>
      </c>
      <c r="L20" s="33">
        <v>5</v>
      </c>
      <c r="M20" s="33">
        <f t="shared" si="0"/>
        <v>69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s="32" customFormat="1" ht="13.5" customHeight="1" x14ac:dyDescent="0.3">
      <c r="A21" s="37" t="s">
        <v>47</v>
      </c>
      <c r="B21" s="37" t="s">
        <v>67</v>
      </c>
      <c r="C21" s="37" t="s">
        <v>57</v>
      </c>
      <c r="D21" s="38">
        <v>622700</v>
      </c>
      <c r="E21" s="38">
        <v>350000</v>
      </c>
      <c r="F21" s="33">
        <v>26</v>
      </c>
      <c r="G21" s="33">
        <v>13</v>
      </c>
      <c r="H21" s="33">
        <v>11</v>
      </c>
      <c r="I21" s="33">
        <v>5</v>
      </c>
      <c r="J21" s="33">
        <v>9</v>
      </c>
      <c r="K21" s="33">
        <v>8</v>
      </c>
      <c r="L21" s="33">
        <v>3</v>
      </c>
      <c r="M21" s="33">
        <f t="shared" si="0"/>
        <v>75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</row>
    <row r="22" spans="1:79" s="32" customFormat="1" ht="12.75" customHeight="1" x14ac:dyDescent="0.3">
      <c r="A22" s="37" t="s">
        <v>48</v>
      </c>
      <c r="B22" s="37" t="s">
        <v>64</v>
      </c>
      <c r="C22" s="37" t="s">
        <v>58</v>
      </c>
      <c r="D22" s="38">
        <v>2886140</v>
      </c>
      <c r="E22" s="38">
        <v>800000</v>
      </c>
      <c r="F22" s="33">
        <v>33</v>
      </c>
      <c r="G22" s="33">
        <v>13</v>
      </c>
      <c r="H22" s="33">
        <v>11</v>
      </c>
      <c r="I22" s="33">
        <v>4</v>
      </c>
      <c r="J22" s="33">
        <v>6</v>
      </c>
      <c r="K22" s="33">
        <v>8</v>
      </c>
      <c r="L22" s="33">
        <v>5</v>
      </c>
      <c r="M22" s="33">
        <f t="shared" si="0"/>
        <v>80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</row>
    <row r="23" spans="1:79" s="32" customFormat="1" ht="12.75" customHeight="1" x14ac:dyDescent="0.3">
      <c r="A23" s="37" t="s">
        <v>49</v>
      </c>
      <c r="B23" s="37" t="s">
        <v>68</v>
      </c>
      <c r="C23" s="37" t="s">
        <v>59</v>
      </c>
      <c r="D23" s="38">
        <v>640000</v>
      </c>
      <c r="E23" s="38">
        <v>565000</v>
      </c>
      <c r="F23" s="33">
        <v>27</v>
      </c>
      <c r="G23" s="33">
        <v>13</v>
      </c>
      <c r="H23" s="33">
        <v>7</v>
      </c>
      <c r="I23" s="33">
        <v>5</v>
      </c>
      <c r="J23" s="33">
        <v>7</v>
      </c>
      <c r="K23" s="33">
        <v>7</v>
      </c>
      <c r="L23" s="33">
        <v>4</v>
      </c>
      <c r="M23" s="33">
        <f t="shared" si="0"/>
        <v>70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</row>
    <row r="24" spans="1:79" ht="12" x14ac:dyDescent="0.3">
      <c r="D24" s="36">
        <f>SUM(D14:D23)</f>
        <v>18003150</v>
      </c>
      <c r="E24" s="36">
        <f>SUM(E14:E23)</f>
        <v>6520150</v>
      </c>
    </row>
    <row r="25" spans="1:79" ht="12" x14ac:dyDescent="0.3">
      <c r="E25" s="34"/>
      <c r="M25" s="30" t="s">
        <v>17</v>
      </c>
    </row>
  </sheetData>
  <mergeCells count="14">
    <mergeCell ref="J11:J12"/>
    <mergeCell ref="K11:K12"/>
    <mergeCell ref="L11:L12"/>
    <mergeCell ref="M11:M12"/>
    <mergeCell ref="D9:M9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4">
    <dataValidation type="decimal" operator="lessThanOrEqual" allowBlank="1" showInputMessage="1" showErrorMessage="1" error="max. 40" sqref="F14:F23" xr:uid="{0FBFF986-EFCE-4EF6-BF30-2DC8503722FF}">
      <formula1>40</formula1>
    </dataValidation>
    <dataValidation type="decimal" operator="lessThanOrEqual" allowBlank="1" showInputMessage="1" showErrorMessage="1" error="max. 15" sqref="G14:H23" xr:uid="{DE5D3644-DD1F-4C4F-94C3-2C1C5F9A6A1E}">
      <formula1>15</formula1>
    </dataValidation>
    <dataValidation type="decimal" operator="lessThanOrEqual" allowBlank="1" showInputMessage="1" showErrorMessage="1" error="max. 5" sqref="I14:I23 L14:L23" xr:uid="{39654645-B465-48F4-8D74-23D87590E82C}">
      <formula1>5</formula1>
    </dataValidation>
    <dataValidation type="decimal" operator="lessThanOrEqual" allowBlank="1" showInputMessage="1" showErrorMessage="1" error="max. 10" sqref="J14:K23" xr:uid="{EB17F1CA-3981-447B-8820-0137CE3A64DD}">
      <formula1>10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174A-2FC6-404B-BD0F-0FC6FB962118}">
  <dimension ref="A1:CA25"/>
  <sheetViews>
    <sheetView workbookViewId="0"/>
  </sheetViews>
  <sheetFormatPr defaultColWidth="9.109375" defaultRowHeight="14.4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9.6640625" style="30" customWidth="1"/>
    <col min="7" max="13" width="9.33203125" style="30" customWidth="1"/>
    <col min="14" max="16384" width="9.109375" style="30"/>
  </cols>
  <sheetData>
    <row r="1" spans="1:79" ht="38.25" customHeight="1" x14ac:dyDescent="0.3">
      <c r="A1" s="29" t="s">
        <v>28</v>
      </c>
    </row>
    <row r="2" spans="1:79" ht="12.6" x14ac:dyDescent="0.3">
      <c r="A2" s="31" t="s">
        <v>33</v>
      </c>
      <c r="D2" s="31" t="s">
        <v>21</v>
      </c>
    </row>
    <row r="3" spans="1:79" ht="12.6" x14ac:dyDescent="0.3">
      <c r="A3" s="31" t="s">
        <v>31</v>
      </c>
      <c r="D3" s="30" t="s">
        <v>29</v>
      </c>
    </row>
    <row r="4" spans="1:79" ht="12.6" x14ac:dyDescent="0.3">
      <c r="A4" s="31" t="s">
        <v>34</v>
      </c>
      <c r="D4" s="30" t="s">
        <v>37</v>
      </c>
    </row>
    <row r="5" spans="1:79" ht="12.6" x14ac:dyDescent="0.3">
      <c r="A5" s="31" t="s">
        <v>35</v>
      </c>
      <c r="D5" s="30" t="s">
        <v>38</v>
      </c>
    </row>
    <row r="6" spans="1:79" ht="12.6" x14ac:dyDescent="0.3">
      <c r="A6" s="31" t="s">
        <v>36</v>
      </c>
      <c r="D6" s="30" t="s">
        <v>72</v>
      </c>
    </row>
    <row r="7" spans="1:79" ht="12.6" x14ac:dyDescent="0.3">
      <c r="A7" s="35" t="s">
        <v>32</v>
      </c>
      <c r="D7" s="30" t="s">
        <v>73</v>
      </c>
    </row>
    <row r="8" spans="1:79" ht="12.6" x14ac:dyDescent="0.3">
      <c r="A8" s="35"/>
      <c r="D8" s="31" t="s">
        <v>22</v>
      </c>
    </row>
    <row r="9" spans="1:79" ht="86.4" customHeight="1" x14ac:dyDescent="0.3">
      <c r="D9" s="17" t="s">
        <v>30</v>
      </c>
      <c r="E9" s="17"/>
      <c r="F9" s="17"/>
      <c r="G9" s="17"/>
      <c r="H9" s="17"/>
      <c r="I9" s="17"/>
      <c r="J9" s="17"/>
      <c r="K9" s="17"/>
      <c r="L9" s="17"/>
      <c r="M9" s="17"/>
    </row>
    <row r="10" spans="1:79" ht="12.6" x14ac:dyDescent="0.3">
      <c r="A10" s="3"/>
    </row>
    <row r="11" spans="1:79" ht="26.4" customHeight="1" x14ac:dyDescent="0.3">
      <c r="A11" s="18" t="s">
        <v>0</v>
      </c>
      <c r="B11" s="18" t="s">
        <v>1</v>
      </c>
      <c r="C11" s="18" t="s">
        <v>16</v>
      </c>
      <c r="D11" s="18" t="s">
        <v>13</v>
      </c>
      <c r="E11" s="24" t="s">
        <v>2</v>
      </c>
      <c r="F11" s="22" t="s">
        <v>26</v>
      </c>
      <c r="G11" s="22" t="s">
        <v>14</v>
      </c>
      <c r="H11" s="22" t="s">
        <v>15</v>
      </c>
      <c r="I11" s="22" t="s">
        <v>24</v>
      </c>
      <c r="J11" s="22" t="s">
        <v>25</v>
      </c>
      <c r="K11" s="22" t="s">
        <v>27</v>
      </c>
      <c r="L11" s="22" t="s">
        <v>3</v>
      </c>
      <c r="M11" s="18" t="s">
        <v>4</v>
      </c>
    </row>
    <row r="12" spans="1:79" ht="59.4" customHeight="1" x14ac:dyDescent="0.3">
      <c r="A12" s="23"/>
      <c r="B12" s="23"/>
      <c r="C12" s="23"/>
      <c r="D12" s="23"/>
      <c r="E12" s="25"/>
      <c r="F12" s="19"/>
      <c r="G12" s="19"/>
      <c r="H12" s="19"/>
      <c r="I12" s="19"/>
      <c r="J12" s="19"/>
      <c r="K12" s="19"/>
      <c r="L12" s="19"/>
      <c r="M12" s="19"/>
    </row>
    <row r="13" spans="1:79" ht="28.95" customHeight="1" x14ac:dyDescent="0.3">
      <c r="A13" s="19"/>
      <c r="B13" s="19"/>
      <c r="C13" s="19"/>
      <c r="D13" s="19"/>
      <c r="E13" s="26"/>
      <c r="F13" s="16" t="s">
        <v>23</v>
      </c>
      <c r="G13" s="16" t="s">
        <v>18</v>
      </c>
      <c r="H13" s="16" t="s">
        <v>18</v>
      </c>
      <c r="I13" s="16" t="s">
        <v>19</v>
      </c>
      <c r="J13" s="16" t="s">
        <v>20</v>
      </c>
      <c r="K13" s="16" t="s">
        <v>20</v>
      </c>
      <c r="L13" s="16" t="s">
        <v>19</v>
      </c>
      <c r="M13" s="16"/>
    </row>
    <row r="14" spans="1:79" s="32" customFormat="1" ht="12.75" customHeight="1" x14ac:dyDescent="0.3">
      <c r="A14" s="37" t="s">
        <v>40</v>
      </c>
      <c r="B14" s="37" t="s">
        <v>60</v>
      </c>
      <c r="C14" s="37" t="s">
        <v>50</v>
      </c>
      <c r="D14" s="38">
        <v>630000</v>
      </c>
      <c r="E14" s="38">
        <v>400000</v>
      </c>
      <c r="F14" s="33">
        <v>30</v>
      </c>
      <c r="G14" s="33">
        <v>13</v>
      </c>
      <c r="H14" s="33">
        <v>12</v>
      </c>
      <c r="I14" s="33">
        <v>5</v>
      </c>
      <c r="J14" s="33">
        <v>8</v>
      </c>
      <c r="K14" s="33">
        <v>8</v>
      </c>
      <c r="L14" s="33">
        <v>4</v>
      </c>
      <c r="M14" s="33">
        <f>SUM(F14:L14)</f>
        <v>80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</row>
    <row r="15" spans="1:79" s="32" customFormat="1" ht="12.75" customHeight="1" x14ac:dyDescent="0.3">
      <c r="A15" s="37" t="s">
        <v>41</v>
      </c>
      <c r="B15" s="37" t="s">
        <v>61</v>
      </c>
      <c r="C15" s="37" t="s">
        <v>51</v>
      </c>
      <c r="D15" s="38">
        <v>1415000</v>
      </c>
      <c r="E15" s="38">
        <v>707000</v>
      </c>
      <c r="F15" s="33">
        <v>28</v>
      </c>
      <c r="G15" s="33">
        <v>11</v>
      </c>
      <c r="H15" s="33">
        <v>11</v>
      </c>
      <c r="I15" s="33">
        <v>3</v>
      </c>
      <c r="J15" s="33">
        <v>5</v>
      </c>
      <c r="K15" s="33">
        <v>5</v>
      </c>
      <c r="L15" s="33">
        <v>2</v>
      </c>
      <c r="M15" s="33">
        <f t="shared" ref="M15:M23" si="0">SUM(F15:L15)</f>
        <v>65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</row>
    <row r="16" spans="1:79" s="32" customFormat="1" ht="12.75" customHeight="1" x14ac:dyDescent="0.3">
      <c r="A16" s="37" t="s">
        <v>42</v>
      </c>
      <c r="B16" s="37" t="s">
        <v>62</v>
      </c>
      <c r="C16" s="37" t="s">
        <v>52</v>
      </c>
      <c r="D16" s="38">
        <v>2288150</v>
      </c>
      <c r="E16" s="38">
        <v>1088150</v>
      </c>
      <c r="F16" s="33">
        <v>35</v>
      </c>
      <c r="G16" s="33">
        <v>13</v>
      </c>
      <c r="H16" s="33">
        <v>14</v>
      </c>
      <c r="I16" s="33">
        <v>5</v>
      </c>
      <c r="J16" s="33">
        <v>8</v>
      </c>
      <c r="K16" s="33">
        <v>9</v>
      </c>
      <c r="L16" s="33">
        <v>5</v>
      </c>
      <c r="M16" s="33">
        <f t="shared" si="0"/>
        <v>89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</row>
    <row r="17" spans="1:79" s="32" customFormat="1" ht="12.75" customHeight="1" x14ac:dyDescent="0.3">
      <c r="A17" s="37" t="s">
        <v>43</v>
      </c>
      <c r="B17" s="37" t="s">
        <v>63</v>
      </c>
      <c r="C17" s="37" t="s">
        <v>53</v>
      </c>
      <c r="D17" s="38">
        <v>295000</v>
      </c>
      <c r="E17" s="38">
        <v>220000</v>
      </c>
      <c r="F17" s="33">
        <v>35</v>
      </c>
      <c r="G17" s="33">
        <v>11</v>
      </c>
      <c r="H17" s="33">
        <v>12</v>
      </c>
      <c r="I17" s="33">
        <v>5</v>
      </c>
      <c r="J17" s="33">
        <v>7</v>
      </c>
      <c r="K17" s="33">
        <v>7</v>
      </c>
      <c r="L17" s="33">
        <v>2</v>
      </c>
      <c r="M17" s="33">
        <f t="shared" si="0"/>
        <v>79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</row>
    <row r="18" spans="1:79" s="32" customFormat="1" ht="12" x14ac:dyDescent="0.3">
      <c r="A18" s="37" t="s">
        <v>44</v>
      </c>
      <c r="B18" s="37" t="s">
        <v>64</v>
      </c>
      <c r="C18" s="37" t="s">
        <v>54</v>
      </c>
      <c r="D18" s="38">
        <v>7557160</v>
      </c>
      <c r="E18" s="38">
        <v>1500000</v>
      </c>
      <c r="F18" s="33">
        <v>35</v>
      </c>
      <c r="G18" s="33">
        <v>13</v>
      </c>
      <c r="H18" s="33">
        <v>13</v>
      </c>
      <c r="I18" s="33">
        <v>5</v>
      </c>
      <c r="J18" s="33">
        <v>9</v>
      </c>
      <c r="K18" s="33">
        <v>10</v>
      </c>
      <c r="L18" s="33">
        <v>5</v>
      </c>
      <c r="M18" s="33">
        <f t="shared" si="0"/>
        <v>90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</row>
    <row r="19" spans="1:79" s="32" customFormat="1" ht="12.75" customHeight="1" x14ac:dyDescent="0.3">
      <c r="A19" s="37" t="s">
        <v>45</v>
      </c>
      <c r="B19" s="37" t="s">
        <v>65</v>
      </c>
      <c r="C19" s="37" t="s">
        <v>55</v>
      </c>
      <c r="D19" s="38">
        <v>450000</v>
      </c>
      <c r="E19" s="38">
        <v>340000</v>
      </c>
      <c r="F19" s="33">
        <v>28</v>
      </c>
      <c r="G19" s="33">
        <v>10</v>
      </c>
      <c r="H19" s="33">
        <v>10</v>
      </c>
      <c r="I19" s="33">
        <v>4</v>
      </c>
      <c r="J19" s="33">
        <v>7</v>
      </c>
      <c r="K19" s="33">
        <v>5</v>
      </c>
      <c r="L19" s="33">
        <v>3</v>
      </c>
      <c r="M19" s="33">
        <f t="shared" si="0"/>
        <v>67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</row>
    <row r="20" spans="1:79" s="32" customFormat="1" ht="12.75" customHeight="1" x14ac:dyDescent="0.3">
      <c r="A20" s="37" t="s">
        <v>46</v>
      </c>
      <c r="B20" s="37" t="s">
        <v>66</v>
      </c>
      <c r="C20" s="37" t="s">
        <v>56</v>
      </c>
      <c r="D20" s="38">
        <v>1219000</v>
      </c>
      <c r="E20" s="38">
        <v>550000</v>
      </c>
      <c r="F20" s="33">
        <v>29</v>
      </c>
      <c r="G20" s="33">
        <v>11</v>
      </c>
      <c r="H20" s="33">
        <v>8</v>
      </c>
      <c r="I20" s="33">
        <v>5</v>
      </c>
      <c r="J20" s="33">
        <v>5</v>
      </c>
      <c r="K20" s="33">
        <v>6</v>
      </c>
      <c r="L20" s="33">
        <v>5</v>
      </c>
      <c r="M20" s="33">
        <f t="shared" si="0"/>
        <v>69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s="32" customFormat="1" ht="13.5" customHeight="1" x14ac:dyDescent="0.3">
      <c r="A21" s="37" t="s">
        <v>47</v>
      </c>
      <c r="B21" s="37" t="s">
        <v>67</v>
      </c>
      <c r="C21" s="37" t="s">
        <v>57</v>
      </c>
      <c r="D21" s="38">
        <v>622700</v>
      </c>
      <c r="E21" s="38">
        <v>350000</v>
      </c>
      <c r="F21" s="33">
        <v>30</v>
      </c>
      <c r="G21" s="33">
        <v>12</v>
      </c>
      <c r="H21" s="33">
        <v>10</v>
      </c>
      <c r="I21" s="33">
        <v>5</v>
      </c>
      <c r="J21" s="33">
        <v>8</v>
      </c>
      <c r="K21" s="33">
        <v>8</v>
      </c>
      <c r="L21" s="33">
        <v>3</v>
      </c>
      <c r="M21" s="33">
        <f t="shared" si="0"/>
        <v>76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</row>
    <row r="22" spans="1:79" s="32" customFormat="1" ht="12.75" customHeight="1" x14ac:dyDescent="0.3">
      <c r="A22" s="37" t="s">
        <v>48</v>
      </c>
      <c r="B22" s="37" t="s">
        <v>64</v>
      </c>
      <c r="C22" s="37" t="s">
        <v>58</v>
      </c>
      <c r="D22" s="38">
        <v>2886140</v>
      </c>
      <c r="E22" s="38">
        <v>800000</v>
      </c>
      <c r="F22" s="33">
        <v>32</v>
      </c>
      <c r="G22" s="33">
        <v>12</v>
      </c>
      <c r="H22" s="33">
        <v>13</v>
      </c>
      <c r="I22" s="33">
        <v>5</v>
      </c>
      <c r="J22" s="33">
        <v>7</v>
      </c>
      <c r="K22" s="33">
        <v>8</v>
      </c>
      <c r="L22" s="33">
        <v>5</v>
      </c>
      <c r="M22" s="33">
        <f t="shared" si="0"/>
        <v>82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</row>
    <row r="23" spans="1:79" s="32" customFormat="1" ht="12.75" customHeight="1" x14ac:dyDescent="0.3">
      <c r="A23" s="37" t="s">
        <v>49</v>
      </c>
      <c r="B23" s="37" t="s">
        <v>68</v>
      </c>
      <c r="C23" s="37" t="s">
        <v>59</v>
      </c>
      <c r="D23" s="38">
        <v>640000</v>
      </c>
      <c r="E23" s="38">
        <v>565000</v>
      </c>
      <c r="F23" s="33">
        <v>32</v>
      </c>
      <c r="G23" s="33">
        <v>12</v>
      </c>
      <c r="H23" s="33">
        <v>11</v>
      </c>
      <c r="I23" s="33">
        <v>5</v>
      </c>
      <c r="J23" s="33">
        <v>3</v>
      </c>
      <c r="K23" s="33">
        <v>3</v>
      </c>
      <c r="L23" s="33">
        <v>3</v>
      </c>
      <c r="M23" s="33">
        <f t="shared" si="0"/>
        <v>69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</row>
    <row r="24" spans="1:79" ht="12" x14ac:dyDescent="0.3">
      <c r="D24" s="36">
        <f>SUM(D14:D23)</f>
        <v>18003150</v>
      </c>
      <c r="E24" s="36">
        <f>SUM(E14:E23)</f>
        <v>6520150</v>
      </c>
    </row>
    <row r="25" spans="1:79" ht="12" x14ac:dyDescent="0.3">
      <c r="E25" s="34"/>
      <c r="M25" s="30" t="s">
        <v>17</v>
      </c>
    </row>
  </sheetData>
  <mergeCells count="14">
    <mergeCell ref="J11:J12"/>
    <mergeCell ref="K11:K12"/>
    <mergeCell ref="L11:L12"/>
    <mergeCell ref="M11:M12"/>
    <mergeCell ref="D9:M9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4">
    <dataValidation type="decimal" operator="lessThanOrEqual" allowBlank="1" showInputMessage="1" showErrorMessage="1" error="max. 40" sqref="F14:F23" xr:uid="{33678928-279A-4188-8945-83945AD9082E}">
      <formula1>40</formula1>
    </dataValidation>
    <dataValidation type="decimal" operator="lessThanOrEqual" allowBlank="1" showInputMessage="1" showErrorMessage="1" error="max. 15" sqref="G14:H23" xr:uid="{692BC29C-347B-4BAA-B493-68D80DF121C8}">
      <formula1>15</formula1>
    </dataValidation>
    <dataValidation type="decimal" operator="lessThanOrEqual" allowBlank="1" showInputMessage="1" showErrorMessage="1" error="max. 5" sqref="I14:I23 L14:L23" xr:uid="{960D684E-4D77-4AE9-A0CB-83C9CF82F9D4}">
      <formula1>5</formula1>
    </dataValidation>
    <dataValidation type="decimal" operator="lessThanOrEqual" allowBlank="1" showInputMessage="1" showErrorMessage="1" error="max. 10" sqref="J14:K23" xr:uid="{4ED3E4E7-9B68-4F98-954E-10515CE9A002}">
      <formula1>10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128A7C-0609-402F-BA88-5DD0DCD176E5}"/>
</file>

<file path=customXml/itemProps2.xml><?xml version="1.0" encoding="utf-8"?>
<ds:datastoreItem xmlns:ds="http://schemas.openxmlformats.org/officeDocument/2006/customXml" ds:itemID="{0C1B3A3E-FE32-493F-8E01-579CCAD606F3}"/>
</file>

<file path=customXml/itemProps3.xml><?xml version="1.0" encoding="utf-8"?>
<ds:datastoreItem xmlns:ds="http://schemas.openxmlformats.org/officeDocument/2006/customXml" ds:itemID="{7AB74B5C-576D-42B6-9BCD-26968F4EB4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distribuční projekty</vt:lpstr>
      <vt:lpstr>ČK</vt:lpstr>
      <vt:lpstr>HB</vt:lpstr>
      <vt:lpstr>JK</vt:lpstr>
      <vt:lpstr>LD</vt:lpstr>
      <vt:lpstr>LC</vt:lpstr>
      <vt:lpstr>MŠ</vt:lpstr>
      <vt:lpstr>NS</vt:lpstr>
      <vt:lpstr>OZ</vt:lpstr>
      <vt:lpstr>TCD</vt:lpstr>
      <vt:lpstr>'distribuční projekty'!Oblast_tisku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2022-11-07T16:10:59Z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