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0. jednání - říjen\"/>
    </mc:Choice>
  </mc:AlternateContent>
  <xr:revisionPtr revIDLastSave="0" documentId="8_{A2323AC2-9684-4D21-812A-174D304EE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ční projekty" sheetId="2" r:id="rId1"/>
    <sheet name="BK" sheetId="3" r:id="rId2"/>
    <sheet name="HB" sheetId="4" r:id="rId3"/>
    <sheet name="LC" sheetId="6" r:id="rId4"/>
    <sheet name="LG" sheetId="7" r:id="rId5"/>
    <sheet name="MŠ" sheetId="8" r:id="rId6"/>
    <sheet name="NS" sheetId="9" r:id="rId7"/>
    <sheet name="PK" sheetId="5" r:id="rId8"/>
    <sheet name="PBa" sheetId="10" r:id="rId9"/>
    <sheet name="PBi" sheetId="11" r:id="rId10"/>
  </sheets>
  <definedNames>
    <definedName name="_xlnm.Print_Area" localSheetId="0">'distribuční projekty'!$A$1:$Y$29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8" l="1"/>
  <c r="Q21" i="8"/>
  <c r="Q20" i="8"/>
  <c r="Q19" i="8"/>
  <c r="Q18" i="8"/>
  <c r="Q17" i="8"/>
  <c r="Q16" i="8"/>
  <c r="Q15" i="8"/>
  <c r="Q14" i="8"/>
  <c r="Q13" i="8"/>
  <c r="E23" i="11"/>
  <c r="D23" i="11"/>
  <c r="Q22" i="11"/>
  <c r="Q21" i="11"/>
  <c r="Q20" i="11"/>
  <c r="Q19" i="11"/>
  <c r="Q18" i="11"/>
  <c r="Q17" i="11"/>
  <c r="Q16" i="11"/>
  <c r="Q15" i="11"/>
  <c r="Q14" i="11"/>
  <c r="Q13" i="11"/>
  <c r="E23" i="10"/>
  <c r="D23" i="10"/>
  <c r="Q22" i="10"/>
  <c r="Q21" i="10"/>
  <c r="Q20" i="10"/>
  <c r="Q19" i="10"/>
  <c r="Q18" i="10"/>
  <c r="Q17" i="10"/>
  <c r="Q16" i="10"/>
  <c r="Q15" i="10"/>
  <c r="Q14" i="10"/>
  <c r="Q13" i="10"/>
  <c r="E23" i="9"/>
  <c r="D23" i="9"/>
  <c r="Q22" i="9"/>
  <c r="Q21" i="9"/>
  <c r="Q20" i="9"/>
  <c r="Q19" i="9"/>
  <c r="Q18" i="9"/>
  <c r="Q17" i="9"/>
  <c r="Q16" i="9"/>
  <c r="Q15" i="9"/>
  <c r="Q14" i="9"/>
  <c r="Q13" i="9"/>
  <c r="E23" i="8"/>
  <c r="D23" i="8"/>
  <c r="E23" i="7"/>
  <c r="D23" i="7"/>
  <c r="Q22" i="7"/>
  <c r="Q21" i="7"/>
  <c r="Q20" i="7"/>
  <c r="Q19" i="7"/>
  <c r="Q18" i="7"/>
  <c r="Q17" i="7"/>
  <c r="Q16" i="7"/>
  <c r="Q15" i="7"/>
  <c r="Q14" i="7"/>
  <c r="Q13" i="7"/>
  <c r="E23" i="6"/>
  <c r="D23" i="6"/>
  <c r="Q22" i="6"/>
  <c r="Q21" i="6"/>
  <c r="Q20" i="6"/>
  <c r="Q19" i="6"/>
  <c r="Q18" i="6"/>
  <c r="Q17" i="6"/>
  <c r="Q16" i="6"/>
  <c r="Q15" i="6"/>
  <c r="Q14" i="6"/>
  <c r="Q13" i="6"/>
  <c r="E23" i="5"/>
  <c r="D23" i="5"/>
  <c r="Q22" i="5"/>
  <c r="Q21" i="5"/>
  <c r="Q20" i="5"/>
  <c r="Q19" i="5"/>
  <c r="Q18" i="5"/>
  <c r="Q17" i="5"/>
  <c r="Q16" i="5"/>
  <c r="Q15" i="5"/>
  <c r="Q14" i="5"/>
  <c r="Q13" i="5"/>
  <c r="E23" i="4"/>
  <c r="D23" i="4"/>
  <c r="Q22" i="4"/>
  <c r="Q21" i="4"/>
  <c r="Q20" i="4"/>
  <c r="Q19" i="4"/>
  <c r="Q18" i="4"/>
  <c r="Q17" i="4"/>
  <c r="Q16" i="4"/>
  <c r="Q15" i="4"/>
  <c r="Q14" i="4"/>
  <c r="Q13" i="4"/>
  <c r="E23" i="3"/>
  <c r="D23" i="3"/>
  <c r="Q22" i="3"/>
  <c r="Q21" i="3"/>
  <c r="Q20" i="3"/>
  <c r="Q19" i="3"/>
  <c r="Q18" i="3"/>
  <c r="Q17" i="3"/>
  <c r="Q16" i="3"/>
  <c r="Q15" i="3"/>
  <c r="Q14" i="3"/>
  <c r="Q13" i="3"/>
  <c r="E23" i="2"/>
  <c r="D23" i="2"/>
  <c r="R23" i="2" l="1"/>
  <c r="R24" i="2" s="1"/>
</calcChain>
</file>

<file path=xl/sharedStrings.xml><?xml version="1.0" encoding="utf-8"?>
<sst xmlns="http://schemas.openxmlformats.org/spreadsheetml/2006/main" count="1159" uniqueCount="101">
  <si>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</si>
  <si>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</si>
  <si>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</si>
  <si>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</si>
  <si>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</si>
  <si>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</si>
  <si>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</si>
  <si>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</si>
  <si>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</si>
  <si>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</si>
  <si>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</si>
  <si>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</si>
  <si>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</si>
  <si>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</si>
  <si>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</si>
  <si>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</si>
  <si>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</si>
  <si>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</si>
  <si>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</si>
  <si>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</si>
  <si>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</si>
  <si>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</si>
  <si>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</si>
  <si>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</si>
  <si>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</si>
  <si>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</si>
  <si>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</si>
  <si>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</si>
  <si>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</si>
  <si>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</si>
  <si>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</si>
  <si>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</si>
  <si>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t>Distribuční projekty – práce s publikem</t>
  </si>
  <si>
    <t>2. rozšíření alternativní distribuce pro nezávislou, náročnou, nízkorozpočtovou či jinak specifickou tvorbu</t>
  </si>
  <si>
    <t>3. rozšíření programové nabídky kin a její diverzifikace dramaturgická, druhová, žánrová nebo dle země původu (projekty nabízející programové celky s koncepční dramaturgií do kinodistribuce)</t>
  </si>
  <si>
    <t>1. rozšíření legálních online platforem pro distribuci kinematografických děl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</si>
  <si>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</si>
  <si>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</si>
  <si>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</si>
  <si>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2023-3-3-25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</si>
  <si>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7.7.-7.8.2023</t>
    </r>
  </si>
  <si>
    <r>
      <t xml:space="preserve">Finanční alokace: </t>
    </r>
    <r>
      <rPr>
        <sz val="9.5"/>
        <rFont val="Arial"/>
        <family val="2"/>
        <charset val="238"/>
      </rPr>
      <t>3 500 000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</si>
  <si>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2025</t>
    </r>
  </si>
  <si>
    <t>4. posílení a kultivvace divácké základny pro nezávislou a náročnou tvorbu</t>
  </si>
  <si>
    <t>6081/2023</t>
  </si>
  <si>
    <t>6089/2023</t>
  </si>
  <si>
    <t>6091/2023</t>
  </si>
  <si>
    <t>6092/2023</t>
  </si>
  <si>
    <t>6093/2023</t>
  </si>
  <si>
    <t>6132/2023</t>
  </si>
  <si>
    <t>6135/2023</t>
  </si>
  <si>
    <t>6174/2023</t>
  </si>
  <si>
    <t>6175/2023</t>
  </si>
  <si>
    <t>6176/2023</t>
  </si>
  <si>
    <t>Filmana</t>
  </si>
  <si>
    <t>Podpora Televize Minor v roce 2024</t>
  </si>
  <si>
    <t>Academia Film Olomouc – Watch And Know</t>
  </si>
  <si>
    <t>Filmy do škol – noví filmoví diváci</t>
  </si>
  <si>
    <t>FAMU v kině 04</t>
  </si>
  <si>
    <t>Tady Vary 2023-2024</t>
  </si>
  <si>
    <t>Doc Alliance Films</t>
  </si>
  <si>
    <t>Kino Utajeno</t>
  </si>
  <si>
    <t>Young &amp; Short 2024</t>
  </si>
  <si>
    <t>Distribuce PAF – sezóna 2023/2024</t>
  </si>
  <si>
    <t>Filmana Studio s.r.o.</t>
  </si>
  <si>
    <t>Minor</t>
  </si>
  <si>
    <t>Univerzita Palackého v Olomouci</t>
  </si>
  <si>
    <t>Člověk v tísni o.p.s.</t>
  </si>
  <si>
    <t>Akademie múzických umění v Praze</t>
  </si>
  <si>
    <t>KVIFF Enents s.r.o.</t>
  </si>
  <si>
    <t>Doc-Air Distribution s.r.o.</t>
  </si>
  <si>
    <t>Mgr. Barbora Podškubková</t>
  </si>
  <si>
    <t>krutón, z.s.</t>
  </si>
  <si>
    <t>PAF, z.s.</t>
  </si>
  <si>
    <t>Přemysl, Šoba</t>
  </si>
  <si>
    <t>Skopal, Pavel</t>
  </si>
  <si>
    <t>Karel Spěšný</t>
  </si>
  <si>
    <t>Ivan Tomek</t>
  </si>
  <si>
    <t>Cielová, Hana</t>
  </si>
  <si>
    <t>Denisa Štrbová</t>
  </si>
  <si>
    <t>Jan Jílek</t>
  </si>
  <si>
    <t>Peter Kot</t>
  </si>
  <si>
    <t>Jiří Voráč</t>
  </si>
  <si>
    <t>Jarmila Poláková</t>
  </si>
  <si>
    <t>David, Čeněk</t>
  </si>
  <si>
    <t>Petr Šaroch</t>
  </si>
  <si>
    <t>Milica Pechánková</t>
  </si>
  <si>
    <t>Diana Tabakov</t>
  </si>
  <si>
    <t>Petr Slavík</t>
  </si>
  <si>
    <t>Markéta Hodoušková</t>
  </si>
  <si>
    <t>neinvestiční dotace</t>
  </si>
  <si>
    <t>ne</t>
  </si>
  <si>
    <t>ano</t>
  </si>
  <si>
    <t>x</t>
  </si>
  <si>
    <t>Čeněk, David</t>
  </si>
  <si>
    <t>50%</t>
  </si>
  <si>
    <t>90%</t>
  </si>
  <si>
    <t>65%</t>
  </si>
  <si>
    <t xml:space="preserve">ano </t>
  </si>
  <si>
    <t>85%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</si>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</sst>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 applyFill="0" applyProtection="0"/>
  </cellStyleXfs>
  <cellXfs count="4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10" xfId="1" applyFont="1" applyFill="1" applyBorder="1" applyAlignment="1" applyProtection="1">
      <alignment horizontal="left" vertical="top"/>
      <protection locked="0"/>
    </xf>
    <xf numFmtId="3" fontId="3" fillId="2" borderId="10" xfId="1" applyNumberFormat="1" applyFont="1" applyFill="1" applyBorder="1" applyAlignment="1" applyProtection="1">
      <alignment horizontal="right" vertical="center"/>
      <protection locked="0"/>
    </xf>
    <xf numFmtId="0" fontId="7" fillId="2" borderId="10" xfId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9" fontId="3" fillId="2" borderId="0" xfId="2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10" xfId="1" applyFont="1" applyFill="1" applyBorder="1" applyAlignment="1" applyProtection="1">
      <alignment horizontal="left" vertical="top"/>
      <protection locked="0"/>
    </xf>
    <xf numFmtId="3" fontId="3" fillId="2" borderId="10" xfId="1" applyNumberFormat="1" applyFont="1" applyFill="1" applyBorder="1" applyAlignment="1" applyProtection="1">
      <alignment horizontal="right" vertical="center"/>
      <protection locked="0"/>
    </xf>
    <xf numFmtId="0" fontId="3" fillId="2" borderId="10" xfId="1" applyFont="1" applyFill="1" applyBorder="1" applyAlignment="1" applyProtection="1">
      <alignment horizontal="center" vertical="top"/>
      <protection locked="0"/>
    </xf>
    <xf numFmtId="9" fontId="3" fillId="2" borderId="10" xfId="1" applyNumberFormat="1" applyFont="1" applyFill="1" applyBorder="1" applyAlignment="1" applyProtection="1">
      <alignment horizontal="center" vertical="top"/>
      <protection locked="0"/>
    </xf>
    <xf numFmtId="14" fontId="3" fillId="2" borderId="10" xfId="1" applyNumberFormat="1" applyFont="1" applyFill="1" applyBorder="1" applyAlignment="1" applyProtection="1">
      <alignment horizontal="center" vertical="top"/>
      <protection locked="0"/>
    </xf>
    <xf numFmtId="0" fontId="7" fillId="2" borderId="10" xfId="1" applyFill="1" applyBorder="1" applyAlignment="1" applyProtection="1">
      <alignment horizontal="left" vertical="top"/>
      <protection locked="0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</cellXfs>
  <cellStyles count="4">
    <cellStyle name="Normální" xfId="0" builtinId="0"/>
    <cellStyle name="Normální 2" xfId="1" xr:uid="{9AE28A7D-6056-4351-B860-68C086F46E85}"/>
    <cellStyle name="Normální 3" xfId="3" xr:uid="{E09DDC24-A484-4113-B7E5-6E2DD185FBA6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4"/>
  <sheetViews>
    <sheetView tabSelected="1" zoomScale="78" zoomScaleNormal="78" workbookViewId="0"/>
  </sheetViews>
  <sheetFormatPr defaultColWidth="9.28515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7.42578125" style="3" customWidth="1"/>
    <col min="8" max="8" width="15.7109375" style="3" customWidth="1"/>
    <col min="9" max="9" width="7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8.4257812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16384" width="9.28515625" style="2"/>
  </cols>
  <sheetData>
    <row r="1" spans="1:92" ht="38.25" customHeight="1" x14ac:dyDescent="0.25">
      <c r="A1" s="1" t="s">
        <v>32</v>
      </c>
    </row>
    <row r="2" spans="1:92" x14ac:dyDescent="0.25">
      <c r="A2" s="11" t="s">
        <v>39</v>
      </c>
      <c r="D2" s="11" t="s">
        <v>21</v>
      </c>
    </row>
    <row r="3" spans="1:92" x14ac:dyDescent="0.25">
      <c r="A3" s="11" t="s">
        <v>37</v>
      </c>
      <c r="D3" s="2" t="s">
        <v>35</v>
      </c>
    </row>
    <row r="4" spans="1:92" x14ac:dyDescent="0.25">
      <c r="A4" s="11" t="s">
        <v>40</v>
      </c>
      <c r="D4" s="2" t="s">
        <v>33</v>
      </c>
    </row>
    <row r="5" spans="1:92" x14ac:dyDescent="0.25">
      <c r="A5" s="11" t="s">
        <v>41</v>
      </c>
      <c r="D5" s="2" t="s">
        <v>34</v>
      </c>
    </row>
    <row r="6" spans="1:92" x14ac:dyDescent="0.25">
      <c r="A6" s="11" t="s">
        <v>42</v>
      </c>
      <c r="D6" s="2" t="s">
        <v>43</v>
      </c>
    </row>
    <row r="7" spans="1:92" x14ac:dyDescent="0.25">
      <c r="A7" s="12" t="s">
        <v>38</v>
      </c>
      <c r="D7" s="11" t="s">
        <v>22</v>
      </c>
    </row>
    <row r="8" spans="1:9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92" x14ac:dyDescent="0.25">
      <c r="A9" s="4"/>
    </row>
    <row r="10" spans="1:9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  <c r="R10" s="17" t="s">
        <v>5</v>
      </c>
      <c r="S10" s="17" t="s">
        <v>6</v>
      </c>
      <c r="T10" s="17" t="s">
        <v>7</v>
      </c>
      <c r="U10" s="17" t="s">
        <v>8</v>
      </c>
      <c r="V10" s="17" t="s">
        <v>9</v>
      </c>
      <c r="W10" s="17" t="s">
        <v>10</v>
      </c>
      <c r="X10" s="17" t="s">
        <v>11</v>
      </c>
      <c r="Y10" s="17" t="s">
        <v>12</v>
      </c>
    </row>
    <row r="11" spans="1:9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9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  <c r="R12" s="6"/>
      <c r="S12" s="6"/>
      <c r="T12" s="7"/>
      <c r="U12" s="7"/>
      <c r="V12" s="7"/>
      <c r="W12" s="7"/>
      <c r="X12" s="7"/>
      <c r="Y12" s="6"/>
    </row>
    <row r="13" spans="1:92" s="8" customFormat="1" ht="12.75" customHeight="1" x14ac:dyDescent="0.25">
      <c r="A13" s="14" t="s">
        <v>50</v>
      </c>
      <c r="B13" s="14" t="s">
        <v>70</v>
      </c>
      <c r="C13" s="14" t="s">
        <v>60</v>
      </c>
      <c r="D13" s="15">
        <v>10080000</v>
      </c>
      <c r="E13" s="15">
        <v>2100000</v>
      </c>
      <c r="F13" s="14" t="s">
        <v>80</v>
      </c>
      <c r="G13" s="16" t="s">
        <v>92</v>
      </c>
      <c r="H13" s="14" t="s">
        <v>79</v>
      </c>
      <c r="I13" s="16" t="s">
        <v>92</v>
      </c>
      <c r="J13" s="9">
        <v>35.428600000000003</v>
      </c>
      <c r="K13" s="9">
        <v>13.571400000000001</v>
      </c>
      <c r="L13" s="9">
        <v>13.571400000000001</v>
      </c>
      <c r="M13" s="9">
        <v>5</v>
      </c>
      <c r="N13" s="9">
        <v>9</v>
      </c>
      <c r="O13" s="9">
        <v>9</v>
      </c>
      <c r="P13" s="9">
        <v>5</v>
      </c>
      <c r="Q13" s="9">
        <v>90.571399999999997</v>
      </c>
      <c r="R13" s="15">
        <v>1520000</v>
      </c>
      <c r="S13" s="39" t="s">
        <v>90</v>
      </c>
      <c r="T13" s="41" t="s">
        <v>91</v>
      </c>
      <c r="U13" s="45" t="s">
        <v>91</v>
      </c>
      <c r="V13" s="42">
        <v>0.35</v>
      </c>
      <c r="W13" s="45" t="s">
        <v>95</v>
      </c>
      <c r="X13" s="43">
        <v>45688</v>
      </c>
      <c r="Y13" s="43">
        <v>45688</v>
      </c>
      <c r="Z13" s="2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s="8" customFormat="1" ht="12.75" customHeight="1" x14ac:dyDescent="0.25">
      <c r="A14" s="14" t="s">
        <v>47</v>
      </c>
      <c r="B14" s="14" t="s">
        <v>67</v>
      </c>
      <c r="C14" s="14" t="s">
        <v>57</v>
      </c>
      <c r="D14" s="15">
        <v>2953312</v>
      </c>
      <c r="E14" s="15">
        <v>1300000</v>
      </c>
      <c r="F14" s="14" t="s">
        <v>77</v>
      </c>
      <c r="G14" s="16" t="s">
        <v>92</v>
      </c>
      <c r="H14" s="14" t="s">
        <v>87</v>
      </c>
      <c r="I14" s="16" t="s">
        <v>93</v>
      </c>
      <c r="J14" s="9">
        <v>33.714300000000001</v>
      </c>
      <c r="K14" s="9">
        <v>13.428599999999999</v>
      </c>
      <c r="L14" s="9">
        <v>13.857100000000001</v>
      </c>
      <c r="M14" s="9">
        <v>5</v>
      </c>
      <c r="N14" s="9">
        <v>8.4285999999999994</v>
      </c>
      <c r="O14" s="9">
        <v>9</v>
      </c>
      <c r="P14" s="9">
        <v>5</v>
      </c>
      <c r="Q14" s="9">
        <v>88.428600000000003</v>
      </c>
      <c r="R14" s="15">
        <v>1300000</v>
      </c>
      <c r="S14" s="39" t="s">
        <v>90</v>
      </c>
      <c r="T14" s="41" t="s">
        <v>91</v>
      </c>
      <c r="U14" s="46" t="s">
        <v>92</v>
      </c>
      <c r="V14" s="42">
        <v>0.44</v>
      </c>
      <c r="W14" s="46" t="s">
        <v>97</v>
      </c>
      <c r="X14" s="43">
        <v>45657</v>
      </c>
      <c r="Y14" s="43">
        <v>45657</v>
      </c>
      <c r="Z14" s="29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8" customFormat="1" ht="12.75" customHeight="1" x14ac:dyDescent="0.25">
      <c r="A15" s="14" t="s">
        <v>52</v>
      </c>
      <c r="B15" s="14" t="s">
        <v>72</v>
      </c>
      <c r="C15" s="14" t="s">
        <v>62</v>
      </c>
      <c r="D15" s="15">
        <v>525500</v>
      </c>
      <c r="E15" s="15">
        <v>300000</v>
      </c>
      <c r="F15" s="14" t="s">
        <v>82</v>
      </c>
      <c r="G15" s="16" t="s">
        <v>92</v>
      </c>
      <c r="H15" s="14" t="s">
        <v>88</v>
      </c>
      <c r="I15" s="16" t="s">
        <v>92</v>
      </c>
      <c r="J15" s="9">
        <v>33</v>
      </c>
      <c r="K15" s="9">
        <v>12.857100000000001</v>
      </c>
      <c r="L15" s="9">
        <v>13.428599999999999</v>
      </c>
      <c r="M15" s="9">
        <v>5</v>
      </c>
      <c r="N15" s="9">
        <v>8.4285999999999994</v>
      </c>
      <c r="O15" s="9">
        <v>9</v>
      </c>
      <c r="P15" s="9">
        <v>4</v>
      </c>
      <c r="Q15" s="9">
        <v>85.714299999999994</v>
      </c>
      <c r="R15" s="15">
        <v>300000</v>
      </c>
      <c r="S15" s="39" t="s">
        <v>90</v>
      </c>
      <c r="T15" s="41" t="s">
        <v>92</v>
      </c>
      <c r="U15" s="46" t="s">
        <v>98</v>
      </c>
      <c r="V15" s="42">
        <v>0.76</v>
      </c>
      <c r="W15" s="46" t="s">
        <v>99</v>
      </c>
      <c r="X15" s="43">
        <v>45657</v>
      </c>
      <c r="Y15" s="43">
        <v>45657</v>
      </c>
      <c r="Z15" s="2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8" customFormat="1" ht="12.75" customHeight="1" x14ac:dyDescent="0.25">
      <c r="A16" s="14" t="s">
        <v>51</v>
      </c>
      <c r="B16" s="14" t="s">
        <v>71</v>
      </c>
      <c r="C16" s="14" t="s">
        <v>61</v>
      </c>
      <c r="D16" s="15">
        <v>552000</v>
      </c>
      <c r="E16" s="15">
        <v>180000</v>
      </c>
      <c r="F16" s="14" t="s">
        <v>81</v>
      </c>
      <c r="G16" s="16" t="s">
        <v>92</v>
      </c>
      <c r="H16" s="14" t="s">
        <v>76</v>
      </c>
      <c r="I16" s="16" t="s">
        <v>92</v>
      </c>
      <c r="J16" s="9">
        <v>33.142899999999997</v>
      </c>
      <c r="K16" s="9">
        <v>10.857100000000001</v>
      </c>
      <c r="L16" s="9">
        <v>12.142899999999999</v>
      </c>
      <c r="M16" s="9">
        <v>5</v>
      </c>
      <c r="N16" s="9">
        <v>8.7142999999999997</v>
      </c>
      <c r="O16" s="9">
        <v>8.2857000000000003</v>
      </c>
      <c r="P16" s="9">
        <v>2</v>
      </c>
      <c r="Q16" s="9">
        <v>80.142899999999997</v>
      </c>
      <c r="R16" s="15">
        <v>180000</v>
      </c>
      <c r="S16" s="39" t="s">
        <v>90</v>
      </c>
      <c r="T16" s="41" t="s">
        <v>92</v>
      </c>
      <c r="U16" s="46" t="s">
        <v>92</v>
      </c>
      <c r="V16" s="42">
        <v>0.53</v>
      </c>
      <c r="W16" s="46" t="s">
        <v>97</v>
      </c>
      <c r="X16" s="43">
        <v>45677</v>
      </c>
      <c r="Y16" s="43">
        <v>45688</v>
      </c>
      <c r="Z16" s="2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ht="12.75" customHeight="1" x14ac:dyDescent="0.25">
      <c r="A17" s="14" t="s">
        <v>45</v>
      </c>
      <c r="B17" s="14" t="s">
        <v>65</v>
      </c>
      <c r="C17" s="14" t="s">
        <v>55</v>
      </c>
      <c r="D17" s="15">
        <v>1567920</v>
      </c>
      <c r="E17" s="15">
        <v>200000</v>
      </c>
      <c r="F17" s="14" t="s">
        <v>75</v>
      </c>
      <c r="G17" s="16" t="s">
        <v>91</v>
      </c>
      <c r="H17" s="14" t="s">
        <v>85</v>
      </c>
      <c r="I17" s="16" t="s">
        <v>92</v>
      </c>
      <c r="J17" s="9">
        <v>31.571400000000001</v>
      </c>
      <c r="K17" s="9">
        <v>11.857100000000001</v>
      </c>
      <c r="L17" s="9">
        <v>11.7143</v>
      </c>
      <c r="M17" s="9">
        <v>4.5713999999999997</v>
      </c>
      <c r="N17" s="9">
        <v>8</v>
      </c>
      <c r="O17" s="9">
        <v>8.2857000000000003</v>
      </c>
      <c r="P17" s="9">
        <v>2.1429</v>
      </c>
      <c r="Q17" s="9">
        <v>78.142899999999997</v>
      </c>
      <c r="R17" s="15">
        <v>200000</v>
      </c>
      <c r="S17" s="39" t="s">
        <v>90</v>
      </c>
      <c r="T17" s="41" t="s">
        <v>92</v>
      </c>
      <c r="U17" s="47" t="s">
        <v>92</v>
      </c>
      <c r="V17" s="42">
        <v>0.87</v>
      </c>
      <c r="W17" s="47" t="s">
        <v>96</v>
      </c>
      <c r="X17" s="43">
        <v>45657</v>
      </c>
      <c r="Y17" s="43">
        <v>45657</v>
      </c>
      <c r="Z17" s="2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ht="12.75" customHeight="1" x14ac:dyDescent="0.25">
      <c r="A18" s="14" t="s">
        <v>48</v>
      </c>
      <c r="B18" s="14" t="s">
        <v>68</v>
      </c>
      <c r="C18" s="14" t="s">
        <v>58</v>
      </c>
      <c r="D18" s="15">
        <v>365000</v>
      </c>
      <c r="E18" s="15">
        <v>150000</v>
      </c>
      <c r="F18" s="14" t="s">
        <v>78</v>
      </c>
      <c r="G18" s="16" t="s">
        <v>92</v>
      </c>
      <c r="H18" s="14" t="s">
        <v>83</v>
      </c>
      <c r="I18" s="16" t="s">
        <v>92</v>
      </c>
      <c r="J18" s="9">
        <v>23.571400000000001</v>
      </c>
      <c r="K18" s="9">
        <v>11.428599999999999</v>
      </c>
      <c r="L18" s="9">
        <v>9</v>
      </c>
      <c r="M18" s="9">
        <v>4.4286000000000003</v>
      </c>
      <c r="N18" s="9">
        <v>7.4286000000000003</v>
      </c>
      <c r="O18" s="9">
        <v>6</v>
      </c>
      <c r="P18" s="9">
        <v>5</v>
      </c>
      <c r="Q18" s="9">
        <v>66.857100000000003</v>
      </c>
      <c r="R18" s="15"/>
      <c r="S18" s="39" t="s">
        <v>90</v>
      </c>
      <c r="T18" s="41" t="s">
        <v>92</v>
      </c>
      <c r="U18" s="47"/>
      <c r="V18" s="42">
        <v>0.41</v>
      </c>
      <c r="W18" s="47"/>
      <c r="X18" s="43">
        <v>45688</v>
      </c>
      <c r="Y18" s="47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ht="12.75" customHeight="1" x14ac:dyDescent="0.25">
      <c r="A19" s="14" t="s">
        <v>53</v>
      </c>
      <c r="B19" s="14" t="s">
        <v>73</v>
      </c>
      <c r="C19" s="14" t="s">
        <v>63</v>
      </c>
      <c r="D19" s="15">
        <v>690600</v>
      </c>
      <c r="E19" s="15">
        <v>350000</v>
      </c>
      <c r="F19" s="14" t="s">
        <v>83</v>
      </c>
      <c r="G19" s="16" t="s">
        <v>92</v>
      </c>
      <c r="H19" s="14" t="s">
        <v>89</v>
      </c>
      <c r="I19" s="16" t="s">
        <v>91</v>
      </c>
      <c r="J19" s="9">
        <v>25.857099999999999</v>
      </c>
      <c r="K19" s="9">
        <v>11.857100000000001</v>
      </c>
      <c r="L19" s="9">
        <v>8.8571000000000009</v>
      </c>
      <c r="M19" s="9">
        <v>3.7143000000000002</v>
      </c>
      <c r="N19" s="9">
        <v>6.7142999999999997</v>
      </c>
      <c r="O19" s="9">
        <v>6.5713999999999997</v>
      </c>
      <c r="P19" s="9">
        <v>3</v>
      </c>
      <c r="Q19" s="9">
        <v>66.571399999999997</v>
      </c>
      <c r="R19" s="15"/>
      <c r="S19" s="39" t="s">
        <v>90</v>
      </c>
      <c r="T19" s="41" t="s">
        <v>92</v>
      </c>
      <c r="U19" s="47"/>
      <c r="V19" s="42">
        <v>0.72</v>
      </c>
      <c r="W19" s="47"/>
      <c r="X19" s="43">
        <v>45688</v>
      </c>
      <c r="Y19" s="47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ht="12.75" customHeight="1" x14ac:dyDescent="0.25">
      <c r="A20" s="14" t="s">
        <v>46</v>
      </c>
      <c r="B20" s="14" t="s">
        <v>66</v>
      </c>
      <c r="C20" s="14" t="s">
        <v>56</v>
      </c>
      <c r="D20" s="15">
        <v>655000</v>
      </c>
      <c r="E20" s="15">
        <v>300000</v>
      </c>
      <c r="F20" s="14" t="s">
        <v>94</v>
      </c>
      <c r="G20" s="16" t="s">
        <v>92</v>
      </c>
      <c r="H20" s="14" t="s">
        <v>86</v>
      </c>
      <c r="I20" s="16" t="s">
        <v>92</v>
      </c>
      <c r="J20" s="9">
        <v>22.857099999999999</v>
      </c>
      <c r="K20" s="9">
        <v>10.2857</v>
      </c>
      <c r="L20" s="9">
        <v>9.5714000000000006</v>
      </c>
      <c r="M20" s="9">
        <v>4.5713999999999997</v>
      </c>
      <c r="N20" s="9">
        <v>6</v>
      </c>
      <c r="O20" s="9">
        <v>6.1429</v>
      </c>
      <c r="P20" s="9">
        <v>4</v>
      </c>
      <c r="Q20" s="9">
        <v>63.428600000000003</v>
      </c>
      <c r="R20" s="15"/>
      <c r="S20" s="39" t="s">
        <v>90</v>
      </c>
      <c r="T20" s="41" t="s">
        <v>92</v>
      </c>
      <c r="U20" s="47"/>
      <c r="V20" s="42">
        <v>0.63</v>
      </c>
      <c r="W20" s="47"/>
      <c r="X20" s="43">
        <v>45657</v>
      </c>
      <c r="Y20" s="4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ht="12.75" customHeight="1" x14ac:dyDescent="0.25">
      <c r="A21" s="14" t="s">
        <v>49</v>
      </c>
      <c r="B21" s="14" t="s">
        <v>69</v>
      </c>
      <c r="C21" s="14" t="s">
        <v>59</v>
      </c>
      <c r="D21" s="15">
        <v>3954618</v>
      </c>
      <c r="E21" s="15">
        <v>954618</v>
      </c>
      <c r="F21" s="14" t="s">
        <v>79</v>
      </c>
      <c r="G21" s="16" t="s">
        <v>91</v>
      </c>
      <c r="H21" s="14" t="s">
        <v>80</v>
      </c>
      <c r="I21" s="16" t="s">
        <v>92</v>
      </c>
      <c r="J21" s="9">
        <v>21</v>
      </c>
      <c r="K21" s="9">
        <v>11.142899999999999</v>
      </c>
      <c r="L21" s="9">
        <v>10</v>
      </c>
      <c r="M21" s="9">
        <v>4.2857000000000003</v>
      </c>
      <c r="N21" s="9">
        <v>6.1429</v>
      </c>
      <c r="O21" s="9">
        <v>7.5713999999999997</v>
      </c>
      <c r="P21" s="9">
        <v>2</v>
      </c>
      <c r="Q21" s="9">
        <v>62.142899999999997</v>
      </c>
      <c r="R21" s="15"/>
      <c r="S21" s="39" t="s">
        <v>90</v>
      </c>
      <c r="T21" s="41" t="s">
        <v>91</v>
      </c>
      <c r="U21" s="47"/>
      <c r="V21" s="42">
        <v>0.24</v>
      </c>
      <c r="W21" s="47"/>
      <c r="X21" s="43">
        <v>45657</v>
      </c>
      <c r="Y21" s="4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ht="12.75" customHeight="1" x14ac:dyDescent="0.25">
      <c r="A22" s="14" t="s">
        <v>44</v>
      </c>
      <c r="B22" s="14" t="s">
        <v>64</v>
      </c>
      <c r="C22" s="14" t="s">
        <v>54</v>
      </c>
      <c r="D22" s="15">
        <v>6705000</v>
      </c>
      <c r="E22" s="15">
        <v>1500000</v>
      </c>
      <c r="F22" s="14" t="s">
        <v>74</v>
      </c>
      <c r="G22" s="16" t="s">
        <v>91</v>
      </c>
      <c r="H22" s="14" t="s">
        <v>84</v>
      </c>
      <c r="I22" s="16" t="s">
        <v>91</v>
      </c>
      <c r="J22" s="9">
        <v>18.714300000000001</v>
      </c>
      <c r="K22" s="9">
        <v>8.1428999999999991</v>
      </c>
      <c r="L22" s="9">
        <v>6</v>
      </c>
      <c r="M22" s="9">
        <v>4.1429</v>
      </c>
      <c r="N22" s="9">
        <v>5.5713999999999997</v>
      </c>
      <c r="O22" s="9">
        <v>5.5713999999999997</v>
      </c>
      <c r="P22" s="9">
        <v>2</v>
      </c>
      <c r="Q22" s="9">
        <v>50.142899999999997</v>
      </c>
      <c r="R22" s="15"/>
      <c r="S22" s="39" t="s">
        <v>90</v>
      </c>
      <c r="T22" s="41" t="s">
        <v>91</v>
      </c>
      <c r="U22" s="47"/>
      <c r="V22" s="42">
        <v>0.25</v>
      </c>
      <c r="W22" s="47"/>
      <c r="X22" s="43">
        <v>45657</v>
      </c>
      <c r="Y22" s="4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x14ac:dyDescent="0.25">
      <c r="D23" s="13">
        <f>SUM(D13:D22)</f>
        <v>28048950</v>
      </c>
      <c r="E23" s="13">
        <f>SUM(E13:E22)</f>
        <v>7334618</v>
      </c>
      <c r="F23" s="10"/>
      <c r="R23" s="13">
        <f>SUM(R13:R22)</f>
        <v>3500000</v>
      </c>
    </row>
    <row r="24" spans="1:92" x14ac:dyDescent="0.25">
      <c r="E24" s="10"/>
      <c r="F24" s="10"/>
      <c r="G24" s="10"/>
      <c r="H24" s="10"/>
      <c r="Q24" s="2" t="s">
        <v>17</v>
      </c>
      <c r="R24" s="13">
        <f>3500000-R23</f>
        <v>0</v>
      </c>
    </row>
  </sheetData>
  <sortState xmlns:xlrd2="http://schemas.microsoft.com/office/spreadsheetml/2017/richdata2" ref="A13:Z22">
    <sortCondition descending="1" ref="Z13:Z22"/>
  </sortState>
  <mergeCells count="24">
    <mergeCell ref="D8:Q8"/>
    <mergeCell ref="F10:G11"/>
    <mergeCell ref="H10:I11"/>
    <mergeCell ref="W10:W11"/>
    <mergeCell ref="U10:U11"/>
    <mergeCell ref="X10:X11"/>
    <mergeCell ref="Y10:Y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J13:J22" xr:uid="{00000000-0002-0000-0000-000000000000}">
      <formula1>40</formula1>
    </dataValidation>
    <dataValidation type="decimal" operator="lessThanOrEqual" allowBlank="1" showInputMessage="1" showErrorMessage="1" error="max. 15" sqref="K13:L22" xr:uid="{00000000-0002-0000-0000-000001000000}">
      <formula1>15</formula1>
    </dataValidation>
    <dataValidation type="decimal" operator="lessThanOrEqual" allowBlank="1" showInputMessage="1" showErrorMessage="1" error="max. 5" sqref="M13:M22 P13:P22" xr:uid="{00000000-0002-0000-0000-000002000000}">
      <formula1>5</formula1>
    </dataValidation>
    <dataValidation type="decimal" operator="lessThanOrEqual" allowBlank="1" showInputMessage="1" showErrorMessage="1" error="max. 10" sqref="N13:O22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CC40-BC97-4099-B26B-0BF8B9E97CDB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20</v>
      </c>
      <c r="K13" s="35">
        <v>12</v>
      </c>
      <c r="L13" s="35">
        <v>12</v>
      </c>
      <c r="M13" s="35">
        <v>5</v>
      </c>
      <c r="N13" s="35">
        <v>8</v>
      </c>
      <c r="O13" s="35">
        <v>8</v>
      </c>
      <c r="P13" s="35">
        <v>2</v>
      </c>
      <c r="Q13" s="35">
        <f t="shared" ref="Q13:Q22" si="0">SUM(J13:P13)</f>
        <v>67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30</v>
      </c>
      <c r="K14" s="35">
        <v>12</v>
      </c>
      <c r="L14" s="35">
        <v>12</v>
      </c>
      <c r="M14" s="35">
        <v>5</v>
      </c>
      <c r="N14" s="35">
        <v>8</v>
      </c>
      <c r="O14" s="35">
        <v>8</v>
      </c>
      <c r="P14" s="35">
        <v>2</v>
      </c>
      <c r="Q14" s="35">
        <f t="shared" si="0"/>
        <v>77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20</v>
      </c>
      <c r="K15" s="35">
        <v>12</v>
      </c>
      <c r="L15" s="35">
        <v>12</v>
      </c>
      <c r="M15" s="35">
        <v>5</v>
      </c>
      <c r="N15" s="35">
        <v>8</v>
      </c>
      <c r="O15" s="35">
        <v>8</v>
      </c>
      <c r="P15" s="35">
        <v>4</v>
      </c>
      <c r="Q15" s="35">
        <f t="shared" si="0"/>
        <v>69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30</v>
      </c>
      <c r="K16" s="35">
        <v>12</v>
      </c>
      <c r="L16" s="35">
        <v>12</v>
      </c>
      <c r="M16" s="35">
        <v>5</v>
      </c>
      <c r="N16" s="35">
        <v>8</v>
      </c>
      <c r="O16" s="35">
        <v>8</v>
      </c>
      <c r="P16" s="35">
        <v>5</v>
      </c>
      <c r="Q16" s="35">
        <f t="shared" si="0"/>
        <v>80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20</v>
      </c>
      <c r="K17" s="35">
        <v>12</v>
      </c>
      <c r="L17" s="35">
        <v>12</v>
      </c>
      <c r="M17" s="35">
        <v>5</v>
      </c>
      <c r="N17" s="35">
        <v>8</v>
      </c>
      <c r="O17" s="35">
        <v>8</v>
      </c>
      <c r="P17" s="35">
        <v>5</v>
      </c>
      <c r="Q17" s="35">
        <f t="shared" si="0"/>
        <v>70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20</v>
      </c>
      <c r="K18" s="35">
        <v>12</v>
      </c>
      <c r="L18" s="35">
        <v>12</v>
      </c>
      <c r="M18" s="35">
        <v>5</v>
      </c>
      <c r="N18" s="35">
        <v>8</v>
      </c>
      <c r="O18" s="35">
        <v>8</v>
      </c>
      <c r="P18" s="35">
        <v>2</v>
      </c>
      <c r="Q18" s="35">
        <f t="shared" si="0"/>
        <v>67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30</v>
      </c>
      <c r="K19" s="35">
        <v>12</v>
      </c>
      <c r="L19" s="35">
        <v>12</v>
      </c>
      <c r="M19" s="35">
        <v>5</v>
      </c>
      <c r="N19" s="35">
        <v>8</v>
      </c>
      <c r="O19" s="35">
        <v>8</v>
      </c>
      <c r="P19" s="35">
        <v>5</v>
      </c>
      <c r="Q19" s="35">
        <f t="shared" si="0"/>
        <v>80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30</v>
      </c>
      <c r="K20" s="35">
        <v>12</v>
      </c>
      <c r="L20" s="35">
        <v>12</v>
      </c>
      <c r="M20" s="35">
        <v>5</v>
      </c>
      <c r="N20" s="35">
        <v>8</v>
      </c>
      <c r="O20" s="35">
        <v>8</v>
      </c>
      <c r="P20" s="35">
        <v>2</v>
      </c>
      <c r="Q20" s="35">
        <f t="shared" si="0"/>
        <v>77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30</v>
      </c>
      <c r="K21" s="35">
        <v>12</v>
      </c>
      <c r="L21" s="35">
        <v>12</v>
      </c>
      <c r="M21" s="35">
        <v>5</v>
      </c>
      <c r="N21" s="35">
        <v>8</v>
      </c>
      <c r="O21" s="35">
        <v>8</v>
      </c>
      <c r="P21" s="35">
        <v>4</v>
      </c>
      <c r="Q21" s="35">
        <f t="shared" si="0"/>
        <v>79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20</v>
      </c>
      <c r="K22" s="35">
        <v>12</v>
      </c>
      <c r="L22" s="35">
        <v>12</v>
      </c>
      <c r="M22" s="35">
        <v>5</v>
      </c>
      <c r="N22" s="35">
        <v>8</v>
      </c>
      <c r="O22" s="35">
        <v>8</v>
      </c>
      <c r="P22" s="35">
        <v>3</v>
      </c>
      <c r="Q22" s="35">
        <f t="shared" si="0"/>
        <v>68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C9901193-0F5C-4CA8-A5EE-D5DD3BD4D220}">
      <formula1>40</formula1>
    </dataValidation>
    <dataValidation type="decimal" operator="lessThanOrEqual" allowBlank="1" showInputMessage="1" showErrorMessage="1" error="max. 15" sqref="K13:L22" xr:uid="{84DA4596-2F4D-49C7-B827-762277124336}">
      <formula1>15</formula1>
    </dataValidation>
    <dataValidation type="decimal" operator="lessThanOrEqual" allowBlank="1" showInputMessage="1" showErrorMessage="1" error="max. 5" sqref="M13:M22 P13:P22" xr:uid="{7B7AD838-561F-4491-B6CA-4ADB65677289}">
      <formula1>5</formula1>
    </dataValidation>
    <dataValidation type="decimal" operator="lessThanOrEqual" allowBlank="1" showInputMessage="1" showErrorMessage="1" error="max. 10" sqref="N13:O22" xr:uid="{AAA3EE01-EC22-4EBD-9784-0B9D5C17317D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2EB7-9B8B-432A-8EF3-43938D93CB1E}">
  <dimension ref="A1:CD24"/>
  <sheetViews>
    <sheetView workbookViewId="0"/>
  </sheetViews>
  <sheetFormatPr defaultColWidth="9.28515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7.42578125" style="3" customWidth="1"/>
    <col min="8" max="8" width="15.7109375" style="3" customWidth="1"/>
    <col min="9" max="9" width="7.7109375" style="2" customWidth="1"/>
    <col min="10" max="10" width="9.7109375" style="2" customWidth="1"/>
    <col min="11" max="16384" width="9.28515625" style="2"/>
  </cols>
  <sheetData>
    <row r="1" spans="1:82" ht="38.25" customHeight="1" x14ac:dyDescent="0.25">
      <c r="A1" s="1" t="s">
        <v>32</v>
      </c>
    </row>
    <row r="2" spans="1:82" x14ac:dyDescent="0.25">
      <c r="A2" s="11" t="s">
        <v>39</v>
      </c>
      <c r="D2" s="11" t="s">
        <v>21</v>
      </c>
    </row>
    <row r="3" spans="1:82" x14ac:dyDescent="0.25">
      <c r="A3" s="11" t="s">
        <v>37</v>
      </c>
      <c r="D3" s="2" t="s">
        <v>35</v>
      </c>
    </row>
    <row r="4" spans="1:82" x14ac:dyDescent="0.25">
      <c r="A4" s="11" t="s">
        <v>40</v>
      </c>
      <c r="D4" s="2" t="s">
        <v>33</v>
      </c>
    </row>
    <row r="5" spans="1:82" x14ac:dyDescent="0.25">
      <c r="A5" s="11" t="s">
        <v>41</v>
      </c>
      <c r="D5" s="2" t="s">
        <v>34</v>
      </c>
    </row>
    <row r="6" spans="1:82" x14ac:dyDescent="0.25">
      <c r="A6" s="11" t="s">
        <v>42</v>
      </c>
      <c r="D6" s="2" t="s">
        <v>43</v>
      </c>
    </row>
    <row r="7" spans="1:82" x14ac:dyDescent="0.25">
      <c r="A7" s="12" t="s">
        <v>38</v>
      </c>
      <c r="D7" s="11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8" customFormat="1" ht="12.75" customHeight="1" x14ac:dyDescent="0.25">
      <c r="A13" s="14" t="s">
        <v>44</v>
      </c>
      <c r="B13" s="14" t="s">
        <v>64</v>
      </c>
      <c r="C13" s="14" t="s">
        <v>54</v>
      </c>
      <c r="D13" s="15">
        <v>6705000</v>
      </c>
      <c r="E13" s="15">
        <v>1500000</v>
      </c>
      <c r="F13" s="14" t="s">
        <v>74</v>
      </c>
      <c r="G13" s="16" t="s">
        <v>91</v>
      </c>
      <c r="H13" s="14" t="s">
        <v>84</v>
      </c>
      <c r="I13" s="16" t="s">
        <v>91</v>
      </c>
      <c r="J13" s="35">
        <v>11</v>
      </c>
      <c r="K13" s="35">
        <v>6</v>
      </c>
      <c r="L13" s="35">
        <v>4</v>
      </c>
      <c r="M13" s="35">
        <v>5</v>
      </c>
      <c r="N13" s="35">
        <v>7</v>
      </c>
      <c r="O13" s="35">
        <v>7</v>
      </c>
      <c r="P13" s="35">
        <v>2</v>
      </c>
      <c r="Q13" s="9">
        <f t="shared" ref="Q13:Q22" si="0">SUM(J13:P13)</f>
        <v>42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8" customFormat="1" ht="12.75" customHeight="1" x14ac:dyDescent="0.25">
      <c r="A14" s="14" t="s">
        <v>45</v>
      </c>
      <c r="B14" s="14" t="s">
        <v>65</v>
      </c>
      <c r="C14" s="14" t="s">
        <v>55</v>
      </c>
      <c r="D14" s="15">
        <v>1567920</v>
      </c>
      <c r="E14" s="15">
        <v>200000</v>
      </c>
      <c r="F14" s="14" t="s">
        <v>75</v>
      </c>
      <c r="G14" s="16" t="s">
        <v>91</v>
      </c>
      <c r="H14" s="14" t="s">
        <v>85</v>
      </c>
      <c r="I14" s="16" t="s">
        <v>92</v>
      </c>
      <c r="J14" s="35">
        <v>37</v>
      </c>
      <c r="K14" s="35">
        <v>14</v>
      </c>
      <c r="L14" s="35">
        <v>13</v>
      </c>
      <c r="M14" s="35">
        <v>5</v>
      </c>
      <c r="N14" s="35">
        <v>9</v>
      </c>
      <c r="O14" s="35">
        <v>9</v>
      </c>
      <c r="P14" s="35">
        <v>2</v>
      </c>
      <c r="Q14" s="9">
        <f t="shared" si="0"/>
        <v>89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5">
      <c r="A15" s="14" t="s">
        <v>46</v>
      </c>
      <c r="B15" s="14" t="s">
        <v>66</v>
      </c>
      <c r="C15" s="14" t="s">
        <v>56</v>
      </c>
      <c r="D15" s="15">
        <v>655000</v>
      </c>
      <c r="E15" s="15">
        <v>300000</v>
      </c>
      <c r="F15" s="14" t="s">
        <v>94</v>
      </c>
      <c r="G15" s="16" t="s">
        <v>92</v>
      </c>
      <c r="H15" s="14" t="s">
        <v>86</v>
      </c>
      <c r="I15" s="16" t="s">
        <v>92</v>
      </c>
      <c r="J15" s="35">
        <v>11</v>
      </c>
      <c r="K15" s="35">
        <v>6</v>
      </c>
      <c r="L15" s="35">
        <v>8</v>
      </c>
      <c r="M15" s="35">
        <v>4</v>
      </c>
      <c r="N15" s="35">
        <v>8</v>
      </c>
      <c r="O15" s="35">
        <v>8</v>
      </c>
      <c r="P15" s="35">
        <v>4</v>
      </c>
      <c r="Q15" s="9">
        <f t="shared" si="0"/>
        <v>49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5">
      <c r="A16" s="14" t="s">
        <v>47</v>
      </c>
      <c r="B16" s="14" t="s">
        <v>67</v>
      </c>
      <c r="C16" s="14" t="s">
        <v>57</v>
      </c>
      <c r="D16" s="15">
        <v>2953312</v>
      </c>
      <c r="E16" s="15">
        <v>1300000</v>
      </c>
      <c r="F16" s="14" t="s">
        <v>77</v>
      </c>
      <c r="G16" s="16" t="s">
        <v>92</v>
      </c>
      <c r="H16" s="14" t="s">
        <v>87</v>
      </c>
      <c r="I16" s="16" t="s">
        <v>93</v>
      </c>
      <c r="J16" s="35">
        <v>21</v>
      </c>
      <c r="K16" s="35">
        <v>13</v>
      </c>
      <c r="L16" s="35">
        <v>14</v>
      </c>
      <c r="M16" s="35">
        <v>5</v>
      </c>
      <c r="N16" s="35">
        <v>9</v>
      </c>
      <c r="O16" s="35">
        <v>9</v>
      </c>
      <c r="P16" s="35">
        <v>5</v>
      </c>
      <c r="Q16" s="9">
        <f t="shared" si="0"/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5">
      <c r="A17" s="14" t="s">
        <v>48</v>
      </c>
      <c r="B17" s="14" t="s">
        <v>68</v>
      </c>
      <c r="C17" s="14" t="s">
        <v>58</v>
      </c>
      <c r="D17" s="15">
        <v>365000</v>
      </c>
      <c r="E17" s="15">
        <v>150000</v>
      </c>
      <c r="F17" s="14" t="s">
        <v>78</v>
      </c>
      <c r="G17" s="16" t="s">
        <v>92</v>
      </c>
      <c r="H17" s="14" t="s">
        <v>83</v>
      </c>
      <c r="I17" s="16" t="s">
        <v>92</v>
      </c>
      <c r="J17" s="35">
        <v>25</v>
      </c>
      <c r="K17" s="35">
        <v>12</v>
      </c>
      <c r="L17" s="35">
        <v>5</v>
      </c>
      <c r="M17" s="35">
        <v>5</v>
      </c>
      <c r="N17" s="35">
        <v>8</v>
      </c>
      <c r="O17" s="35">
        <v>8</v>
      </c>
      <c r="P17" s="35">
        <v>5</v>
      </c>
      <c r="Q17" s="9">
        <f t="shared" si="0"/>
        <v>68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5">
      <c r="A18" s="14" t="s">
        <v>49</v>
      </c>
      <c r="B18" s="14" t="s">
        <v>69</v>
      </c>
      <c r="C18" s="14" t="s">
        <v>59</v>
      </c>
      <c r="D18" s="15">
        <v>3954618</v>
      </c>
      <c r="E18" s="15">
        <v>954618</v>
      </c>
      <c r="F18" s="14" t="s">
        <v>79</v>
      </c>
      <c r="G18" s="16" t="s">
        <v>91</v>
      </c>
      <c r="H18" s="14" t="s">
        <v>80</v>
      </c>
      <c r="I18" s="16" t="s">
        <v>92</v>
      </c>
      <c r="J18" s="35">
        <v>26</v>
      </c>
      <c r="K18" s="35">
        <v>10</v>
      </c>
      <c r="L18" s="35">
        <v>10</v>
      </c>
      <c r="M18" s="35">
        <v>4</v>
      </c>
      <c r="N18" s="35">
        <v>8</v>
      </c>
      <c r="O18" s="35">
        <v>8</v>
      </c>
      <c r="P18" s="35">
        <v>2</v>
      </c>
      <c r="Q18" s="9">
        <f t="shared" si="0"/>
        <v>68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.75" customHeight="1" x14ac:dyDescent="0.25">
      <c r="A19" s="14" t="s">
        <v>50</v>
      </c>
      <c r="B19" s="14" t="s">
        <v>70</v>
      </c>
      <c r="C19" s="14" t="s">
        <v>60</v>
      </c>
      <c r="D19" s="15">
        <v>10080000</v>
      </c>
      <c r="E19" s="15">
        <v>2100000</v>
      </c>
      <c r="F19" s="14" t="s">
        <v>80</v>
      </c>
      <c r="G19" s="16" t="s">
        <v>92</v>
      </c>
      <c r="H19" s="14" t="s">
        <v>79</v>
      </c>
      <c r="I19" s="16" t="s">
        <v>92</v>
      </c>
      <c r="J19" s="35">
        <v>36</v>
      </c>
      <c r="K19" s="35">
        <v>14</v>
      </c>
      <c r="L19" s="35">
        <v>14</v>
      </c>
      <c r="M19" s="35">
        <v>5</v>
      </c>
      <c r="N19" s="35">
        <v>9</v>
      </c>
      <c r="O19" s="35">
        <v>9</v>
      </c>
      <c r="P19" s="35">
        <v>5</v>
      </c>
      <c r="Q19" s="9">
        <f t="shared" si="0"/>
        <v>92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5">
      <c r="A20" s="14" t="s">
        <v>51</v>
      </c>
      <c r="B20" s="14" t="s">
        <v>71</v>
      </c>
      <c r="C20" s="14" t="s">
        <v>61</v>
      </c>
      <c r="D20" s="15">
        <v>552000</v>
      </c>
      <c r="E20" s="15">
        <v>180000</v>
      </c>
      <c r="F20" s="14" t="s">
        <v>81</v>
      </c>
      <c r="G20" s="16" t="s">
        <v>92</v>
      </c>
      <c r="H20" s="14" t="s">
        <v>76</v>
      </c>
      <c r="I20" s="16" t="s">
        <v>92</v>
      </c>
      <c r="J20" s="35">
        <v>31</v>
      </c>
      <c r="K20" s="35">
        <v>12</v>
      </c>
      <c r="L20" s="35">
        <v>12</v>
      </c>
      <c r="M20" s="35">
        <v>5</v>
      </c>
      <c r="N20" s="35">
        <v>9</v>
      </c>
      <c r="O20" s="35">
        <v>9</v>
      </c>
      <c r="P20" s="35">
        <v>2</v>
      </c>
      <c r="Q20" s="9">
        <f t="shared" si="0"/>
        <v>80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5">
      <c r="A21" s="14" t="s">
        <v>52</v>
      </c>
      <c r="B21" s="14" t="s">
        <v>72</v>
      </c>
      <c r="C21" s="14" t="s">
        <v>62</v>
      </c>
      <c r="D21" s="15">
        <v>525500</v>
      </c>
      <c r="E21" s="15">
        <v>300000</v>
      </c>
      <c r="F21" s="14" t="s">
        <v>82</v>
      </c>
      <c r="G21" s="16" t="s">
        <v>92</v>
      </c>
      <c r="H21" s="14" t="s">
        <v>88</v>
      </c>
      <c r="I21" s="16" t="s">
        <v>92</v>
      </c>
      <c r="J21" s="35">
        <v>28</v>
      </c>
      <c r="K21" s="35">
        <v>12</v>
      </c>
      <c r="L21" s="35">
        <v>14</v>
      </c>
      <c r="M21" s="35">
        <v>5</v>
      </c>
      <c r="N21" s="35">
        <v>9</v>
      </c>
      <c r="O21" s="35">
        <v>9</v>
      </c>
      <c r="P21" s="35">
        <v>4</v>
      </c>
      <c r="Q21" s="9">
        <f t="shared" si="0"/>
        <v>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2.75" customHeight="1" x14ac:dyDescent="0.25">
      <c r="A22" s="14" t="s">
        <v>53</v>
      </c>
      <c r="B22" s="14" t="s">
        <v>73</v>
      </c>
      <c r="C22" s="14" t="s">
        <v>63</v>
      </c>
      <c r="D22" s="15">
        <v>690600</v>
      </c>
      <c r="E22" s="15">
        <v>350000</v>
      </c>
      <c r="F22" s="14" t="s">
        <v>83</v>
      </c>
      <c r="G22" s="16" t="s">
        <v>92</v>
      </c>
      <c r="H22" s="14" t="s">
        <v>89</v>
      </c>
      <c r="I22" s="16" t="s">
        <v>91</v>
      </c>
      <c r="J22" s="35">
        <v>32</v>
      </c>
      <c r="K22" s="35">
        <v>12</v>
      </c>
      <c r="L22" s="35">
        <v>4</v>
      </c>
      <c r="M22" s="35">
        <v>3</v>
      </c>
      <c r="N22" s="35">
        <v>7</v>
      </c>
      <c r="O22" s="35">
        <v>7</v>
      </c>
      <c r="P22" s="35">
        <v>3</v>
      </c>
      <c r="Q22" s="9">
        <f t="shared" si="0"/>
        <v>68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x14ac:dyDescent="0.25">
      <c r="D23" s="13">
        <f>SUM(D13:D22)</f>
        <v>28048950</v>
      </c>
      <c r="E23" s="13">
        <f>SUM(E13:E22)</f>
        <v>7334618</v>
      </c>
      <c r="F23" s="10"/>
    </row>
    <row r="24" spans="1:82" x14ac:dyDescent="0.25">
      <c r="E24" s="10"/>
      <c r="F24" s="10"/>
      <c r="G24" s="10"/>
      <c r="H24" s="10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10" sqref="N13:O22" xr:uid="{AF47EC6B-5198-477F-884B-6DF7A8FE6B70}">
      <formula1>10</formula1>
    </dataValidation>
    <dataValidation type="decimal" operator="lessThanOrEqual" allowBlank="1" showInputMessage="1" showErrorMessage="1" error="max. 5" sqref="M13:M22 P13:P22" xr:uid="{450EC94E-0CF7-4B8D-84F2-697F896B0548}">
      <formula1>5</formula1>
    </dataValidation>
    <dataValidation type="decimal" operator="lessThanOrEqual" allowBlank="1" showInputMessage="1" showErrorMessage="1" error="max. 15" sqref="K13:L22" xr:uid="{315B30C6-8A59-4311-8721-3FEFE68B6BD8}">
      <formula1>15</formula1>
    </dataValidation>
    <dataValidation type="decimal" operator="lessThanOrEqual" allowBlank="1" showInputMessage="1" showErrorMessage="1" error="max. 40" sqref="J13:J22" xr:uid="{9F427D4F-04F8-4789-BA60-8D27A352805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DE0B-5F30-4397-9C6E-49B20DA7804D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f t="shared" ref="Q13:Q22" si="0">SUM(J13:P13)</f>
        <v>0</v>
      </c>
      <c r="R13" s="31" t="s">
        <v>100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f t="shared" si="0"/>
        <v>0</v>
      </c>
      <c r="R14" s="31" t="s">
        <v>100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f t="shared" si="0"/>
        <v>0</v>
      </c>
      <c r="R15" s="31" t="s">
        <v>100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f t="shared" si="0"/>
        <v>0</v>
      </c>
      <c r="R16" s="31" t="s">
        <v>100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f t="shared" si="0"/>
        <v>0</v>
      </c>
      <c r="R17" s="31" t="s">
        <v>100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f t="shared" si="0"/>
        <v>0</v>
      </c>
      <c r="R18" s="31" t="s">
        <v>100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f t="shared" si="0"/>
        <v>0</v>
      </c>
      <c r="R19" s="31" t="s">
        <v>100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si="0"/>
        <v>0</v>
      </c>
      <c r="R20" s="31" t="s">
        <v>100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0"/>
        <v>0</v>
      </c>
      <c r="R21" s="31" t="s">
        <v>100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0"/>
        <v>0</v>
      </c>
      <c r="R22" s="31" t="s">
        <v>100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D0315A7A-6D3A-4CBE-810D-06657CCFCABF}">
      <formula1>40</formula1>
    </dataValidation>
    <dataValidation type="decimal" operator="lessThanOrEqual" allowBlank="1" showInputMessage="1" showErrorMessage="1" error="max. 15" sqref="K13:L22" xr:uid="{48B03F0C-A129-4E11-9C02-FBF237903B81}">
      <formula1>15</formula1>
    </dataValidation>
    <dataValidation type="decimal" operator="lessThanOrEqual" allowBlank="1" showInputMessage="1" showErrorMessage="1" error="max. 5" sqref="M13:M22 P13:P22" xr:uid="{BF265BC5-5AC5-4FF7-BD59-34D644DBE532}">
      <formula1>5</formula1>
    </dataValidation>
    <dataValidation type="decimal" operator="lessThanOrEqual" allowBlank="1" showInputMessage="1" showErrorMessage="1" error="max. 10" sqref="N13:O22" xr:uid="{5CEA6672-E25B-4111-9E3F-05F912904301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A459-D6AA-41F1-84C5-A0A2BEE13418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20</v>
      </c>
      <c r="K13" s="35">
        <v>8</v>
      </c>
      <c r="L13" s="35">
        <v>5</v>
      </c>
      <c r="M13" s="35">
        <v>4</v>
      </c>
      <c r="N13" s="35">
        <v>4</v>
      </c>
      <c r="O13" s="35">
        <v>5</v>
      </c>
      <c r="P13" s="35">
        <v>2</v>
      </c>
      <c r="Q13" s="35">
        <f t="shared" ref="Q13:Q22" si="0">SUM(J13:P13)</f>
        <v>48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30</v>
      </c>
      <c r="K14" s="35">
        <v>12</v>
      </c>
      <c r="L14" s="35">
        <v>11</v>
      </c>
      <c r="M14" s="35">
        <v>4</v>
      </c>
      <c r="N14" s="35">
        <v>8</v>
      </c>
      <c r="O14" s="35">
        <v>8</v>
      </c>
      <c r="P14" s="35">
        <v>2</v>
      </c>
      <c r="Q14" s="35">
        <f t="shared" si="0"/>
        <v>75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27</v>
      </c>
      <c r="K15" s="35">
        <v>12</v>
      </c>
      <c r="L15" s="35">
        <v>10</v>
      </c>
      <c r="M15" s="35">
        <v>5</v>
      </c>
      <c r="N15" s="35">
        <v>5</v>
      </c>
      <c r="O15" s="35">
        <v>6</v>
      </c>
      <c r="P15" s="35">
        <v>4</v>
      </c>
      <c r="Q15" s="35">
        <f t="shared" si="0"/>
        <v>69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38</v>
      </c>
      <c r="K16" s="35">
        <v>14</v>
      </c>
      <c r="L16" s="35">
        <v>15</v>
      </c>
      <c r="M16" s="35">
        <v>5</v>
      </c>
      <c r="N16" s="35">
        <v>8</v>
      </c>
      <c r="O16" s="35">
        <v>9</v>
      </c>
      <c r="P16" s="35">
        <v>5</v>
      </c>
      <c r="Q16" s="35">
        <f t="shared" si="0"/>
        <v>94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24</v>
      </c>
      <c r="K17" s="35">
        <v>13</v>
      </c>
      <c r="L17" s="35">
        <v>10</v>
      </c>
      <c r="M17" s="35">
        <v>4</v>
      </c>
      <c r="N17" s="35">
        <v>8</v>
      </c>
      <c r="O17" s="35">
        <v>5</v>
      </c>
      <c r="P17" s="35">
        <v>5</v>
      </c>
      <c r="Q17" s="35">
        <f t="shared" si="0"/>
        <v>69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16</v>
      </c>
      <c r="K18" s="35">
        <v>12</v>
      </c>
      <c r="L18" s="35">
        <v>9</v>
      </c>
      <c r="M18" s="35">
        <v>4</v>
      </c>
      <c r="N18" s="35">
        <v>5</v>
      </c>
      <c r="O18" s="35">
        <v>8</v>
      </c>
      <c r="P18" s="35">
        <v>2</v>
      </c>
      <c r="Q18" s="35">
        <f t="shared" si="0"/>
        <v>56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38</v>
      </c>
      <c r="K19" s="35">
        <v>14</v>
      </c>
      <c r="L19" s="35">
        <v>14</v>
      </c>
      <c r="M19" s="35">
        <v>5</v>
      </c>
      <c r="N19" s="35">
        <v>9</v>
      </c>
      <c r="O19" s="35">
        <v>9</v>
      </c>
      <c r="P19" s="35">
        <v>5</v>
      </c>
      <c r="Q19" s="35">
        <f t="shared" si="0"/>
        <v>94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37</v>
      </c>
      <c r="K20" s="35">
        <v>11</v>
      </c>
      <c r="L20" s="35">
        <v>14</v>
      </c>
      <c r="M20" s="35">
        <v>5</v>
      </c>
      <c r="N20" s="35">
        <v>9</v>
      </c>
      <c r="O20" s="35">
        <v>8</v>
      </c>
      <c r="P20" s="35">
        <v>2</v>
      </c>
      <c r="Q20" s="35">
        <f t="shared" si="0"/>
        <v>86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36</v>
      </c>
      <c r="K21" s="35">
        <v>14</v>
      </c>
      <c r="L21" s="35">
        <v>14</v>
      </c>
      <c r="M21" s="35">
        <v>5</v>
      </c>
      <c r="N21" s="35">
        <v>8</v>
      </c>
      <c r="O21" s="35">
        <v>9</v>
      </c>
      <c r="P21" s="35">
        <v>4</v>
      </c>
      <c r="Q21" s="35">
        <f t="shared" si="0"/>
        <v>90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20</v>
      </c>
      <c r="K22" s="35">
        <v>13</v>
      </c>
      <c r="L22" s="35">
        <v>7</v>
      </c>
      <c r="M22" s="35">
        <v>4</v>
      </c>
      <c r="N22" s="35">
        <v>7</v>
      </c>
      <c r="O22" s="35">
        <v>7</v>
      </c>
      <c r="P22" s="35">
        <v>3</v>
      </c>
      <c r="Q22" s="35">
        <f t="shared" si="0"/>
        <v>61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0CFF6681-061E-48D2-BA8F-22216C8228C9}">
      <formula1>40</formula1>
    </dataValidation>
    <dataValidation type="decimal" operator="lessThanOrEqual" allowBlank="1" showInputMessage="1" showErrorMessage="1" error="max. 15" sqref="K13:L22" xr:uid="{EF5A1B06-9127-4FA3-B260-F142173A8A3D}">
      <formula1>15</formula1>
    </dataValidation>
    <dataValidation type="decimal" operator="lessThanOrEqual" allowBlank="1" showInputMessage="1" showErrorMessage="1" error="max. 5" sqref="M13:M22 P13:P22" xr:uid="{DEF811C1-2829-4784-AEC9-5D8185582986}">
      <formula1>5</formula1>
    </dataValidation>
    <dataValidation type="decimal" operator="lessThanOrEqual" allowBlank="1" showInputMessage="1" showErrorMessage="1" error="max. 10" sqref="N13:O22" xr:uid="{CCF3AF3F-0014-4743-8534-C025F8754EB3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1FA4-37F2-4A7D-A483-7E17CD7AE976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15</v>
      </c>
      <c r="K13" s="35">
        <v>7</v>
      </c>
      <c r="L13" s="35">
        <v>6</v>
      </c>
      <c r="M13" s="35">
        <v>3</v>
      </c>
      <c r="N13" s="35">
        <v>4</v>
      </c>
      <c r="O13" s="35">
        <v>3</v>
      </c>
      <c r="P13" s="35">
        <v>2</v>
      </c>
      <c r="Q13" s="35">
        <f t="shared" ref="Q13:Q22" si="0">SUM(J13:P13)</f>
        <v>40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32</v>
      </c>
      <c r="K14" s="35">
        <v>9</v>
      </c>
      <c r="L14" s="35">
        <v>12</v>
      </c>
      <c r="M14" s="35">
        <v>5</v>
      </c>
      <c r="N14" s="35">
        <v>8</v>
      </c>
      <c r="O14" s="35">
        <v>8</v>
      </c>
      <c r="P14" s="35">
        <v>2</v>
      </c>
      <c r="Q14" s="35">
        <f t="shared" si="0"/>
        <v>76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27</v>
      </c>
      <c r="K15" s="35">
        <v>8</v>
      </c>
      <c r="L15" s="35">
        <v>9</v>
      </c>
      <c r="M15" s="35">
        <v>3</v>
      </c>
      <c r="N15" s="35">
        <v>6</v>
      </c>
      <c r="O15" s="35">
        <v>4</v>
      </c>
      <c r="P15" s="35">
        <v>4</v>
      </c>
      <c r="Q15" s="35">
        <f t="shared" si="0"/>
        <v>61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34</v>
      </c>
      <c r="K16" s="35">
        <v>13</v>
      </c>
      <c r="L16" s="35">
        <v>13</v>
      </c>
      <c r="M16" s="35">
        <v>5</v>
      </c>
      <c r="N16" s="35">
        <v>9</v>
      </c>
      <c r="O16" s="35">
        <v>9</v>
      </c>
      <c r="P16" s="35">
        <v>5</v>
      </c>
      <c r="Q16" s="35">
        <f t="shared" si="0"/>
        <v>88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25</v>
      </c>
      <c r="K17" s="35">
        <v>7</v>
      </c>
      <c r="L17" s="35">
        <v>8</v>
      </c>
      <c r="M17" s="35">
        <v>4</v>
      </c>
      <c r="N17" s="35">
        <v>7</v>
      </c>
      <c r="O17" s="35">
        <v>7</v>
      </c>
      <c r="P17" s="35">
        <v>5</v>
      </c>
      <c r="Q17" s="35">
        <f t="shared" si="0"/>
        <v>63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25</v>
      </c>
      <c r="K18" s="35">
        <v>8</v>
      </c>
      <c r="L18" s="35">
        <v>7</v>
      </c>
      <c r="M18" s="35">
        <v>4</v>
      </c>
      <c r="N18" s="35">
        <v>7</v>
      </c>
      <c r="O18" s="35">
        <v>5</v>
      </c>
      <c r="P18" s="35">
        <v>2</v>
      </c>
      <c r="Q18" s="35">
        <f t="shared" si="0"/>
        <v>58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30</v>
      </c>
      <c r="K19" s="35">
        <v>13</v>
      </c>
      <c r="L19" s="35">
        <v>13</v>
      </c>
      <c r="M19" s="35">
        <v>5</v>
      </c>
      <c r="N19" s="35">
        <v>9</v>
      </c>
      <c r="O19" s="35">
        <v>9</v>
      </c>
      <c r="P19" s="35">
        <v>5</v>
      </c>
      <c r="Q19" s="35">
        <f t="shared" si="0"/>
        <v>84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30</v>
      </c>
      <c r="K20" s="35">
        <v>7</v>
      </c>
      <c r="L20" s="35">
        <v>9</v>
      </c>
      <c r="M20" s="35">
        <v>5</v>
      </c>
      <c r="N20" s="35">
        <v>9</v>
      </c>
      <c r="O20" s="35">
        <v>8</v>
      </c>
      <c r="P20" s="35">
        <v>2</v>
      </c>
      <c r="Q20" s="35">
        <f t="shared" si="0"/>
        <v>70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29</v>
      </c>
      <c r="K21" s="35">
        <v>10</v>
      </c>
      <c r="L21" s="35">
        <v>12</v>
      </c>
      <c r="M21" s="35">
        <v>5</v>
      </c>
      <c r="N21" s="35">
        <v>9</v>
      </c>
      <c r="O21" s="35">
        <v>9</v>
      </c>
      <c r="P21" s="35">
        <v>4</v>
      </c>
      <c r="Q21" s="35">
        <f t="shared" si="0"/>
        <v>78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29</v>
      </c>
      <c r="K22" s="35">
        <v>10</v>
      </c>
      <c r="L22" s="35">
        <v>9</v>
      </c>
      <c r="M22" s="35">
        <v>3</v>
      </c>
      <c r="N22" s="35">
        <v>6</v>
      </c>
      <c r="O22" s="35">
        <v>5</v>
      </c>
      <c r="P22" s="35">
        <v>3</v>
      </c>
      <c r="Q22" s="35">
        <f t="shared" si="0"/>
        <v>65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C676C052-6974-46F1-8C9B-F08D8A5A180F}">
      <formula1>40</formula1>
    </dataValidation>
    <dataValidation type="decimal" operator="lessThanOrEqual" allowBlank="1" showInputMessage="1" showErrorMessage="1" error="max. 15" sqref="K13:L22" xr:uid="{5FAA7E3C-2170-4D0F-B173-2DF59E1A5862}">
      <formula1>15</formula1>
    </dataValidation>
    <dataValidation type="decimal" operator="lessThanOrEqual" allowBlank="1" showInputMessage="1" showErrorMessage="1" error="max. 5" sqref="M13:M22 P13:P22" xr:uid="{3D2D7B71-AF73-4D37-A081-0F830A337487}">
      <formula1>5</formula1>
    </dataValidation>
    <dataValidation type="decimal" operator="lessThanOrEqual" allowBlank="1" showInputMessage="1" showErrorMessage="1" error="max. 10" sqref="N13:O22" xr:uid="{446027B7-CDF5-4F70-B6C6-1F68B3E5D602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11AD-79D9-4AD9-9525-E49FD3B6B699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f t="shared" ref="Q13:Q22" si="0">SUM(J13:P13)</f>
        <v>0</v>
      </c>
      <c r="R13" s="31" t="s">
        <v>100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f t="shared" si="0"/>
        <v>0</v>
      </c>
      <c r="R14" s="31" t="s">
        <v>100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f t="shared" si="0"/>
        <v>0</v>
      </c>
      <c r="R15" s="31" t="s">
        <v>100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f t="shared" si="0"/>
        <v>0</v>
      </c>
      <c r="R16" s="31" t="s">
        <v>100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f t="shared" si="0"/>
        <v>0</v>
      </c>
      <c r="R17" s="31" t="s">
        <v>100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f t="shared" si="0"/>
        <v>0</v>
      </c>
      <c r="R18" s="31" t="s">
        <v>100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f t="shared" si="0"/>
        <v>0</v>
      </c>
      <c r="R19" s="31" t="s">
        <v>100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si="0"/>
        <v>0</v>
      </c>
      <c r="R20" s="31" t="s">
        <v>100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0"/>
        <v>0</v>
      </c>
      <c r="R21" s="31" t="s">
        <v>100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0"/>
        <v>0</v>
      </c>
      <c r="R22" s="31" t="s">
        <v>100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014FD74F-75BF-4959-803B-AF66AF934ED1}">
      <formula1>40</formula1>
    </dataValidation>
    <dataValidation type="decimal" operator="lessThanOrEqual" allowBlank="1" showInputMessage="1" showErrorMessage="1" error="max. 15" sqref="K13:L22" xr:uid="{F8C928D2-5000-4224-A695-9F030EC321BB}">
      <formula1>15</formula1>
    </dataValidation>
    <dataValidation type="decimal" operator="lessThanOrEqual" allowBlank="1" showInputMessage="1" showErrorMessage="1" error="max. 5" sqref="M13:M22 P13:P22" xr:uid="{35123262-AB04-48EE-9658-B9ECD6D1ADDE}">
      <formula1>5</formula1>
    </dataValidation>
    <dataValidation type="decimal" operator="lessThanOrEqual" allowBlank="1" showInputMessage="1" showErrorMessage="1" error="max. 10" sqref="N13:O22" xr:uid="{805141CF-D6A3-497B-9496-DD940FE9702D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6719-535E-4717-9ABD-F4921269679B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25</v>
      </c>
      <c r="K13" s="35">
        <v>8</v>
      </c>
      <c r="L13" s="35">
        <v>5</v>
      </c>
      <c r="M13" s="35">
        <v>4</v>
      </c>
      <c r="N13" s="35">
        <v>4</v>
      </c>
      <c r="O13" s="35">
        <v>5</v>
      </c>
      <c r="P13" s="35">
        <v>2</v>
      </c>
      <c r="Q13" s="35">
        <f t="shared" ref="Q13:Q22" si="0">SUM(J13:P13)</f>
        <v>53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30</v>
      </c>
      <c r="K14" s="35">
        <v>12</v>
      </c>
      <c r="L14" s="35">
        <v>11</v>
      </c>
      <c r="M14" s="35">
        <v>4</v>
      </c>
      <c r="N14" s="35">
        <v>8</v>
      </c>
      <c r="O14" s="35">
        <v>8</v>
      </c>
      <c r="P14" s="35">
        <v>2</v>
      </c>
      <c r="Q14" s="35">
        <f t="shared" si="0"/>
        <v>75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26</v>
      </c>
      <c r="K15" s="35">
        <v>12</v>
      </c>
      <c r="L15" s="35">
        <v>9</v>
      </c>
      <c r="M15" s="35">
        <v>5</v>
      </c>
      <c r="N15" s="35">
        <v>5</v>
      </c>
      <c r="O15" s="35">
        <v>6</v>
      </c>
      <c r="P15" s="35">
        <v>4</v>
      </c>
      <c r="Q15" s="35">
        <f t="shared" si="0"/>
        <v>67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38</v>
      </c>
      <c r="K16" s="35">
        <v>14</v>
      </c>
      <c r="L16" s="35">
        <v>15</v>
      </c>
      <c r="M16" s="35">
        <v>5</v>
      </c>
      <c r="N16" s="35">
        <v>8</v>
      </c>
      <c r="O16" s="35">
        <v>9</v>
      </c>
      <c r="P16" s="35">
        <v>5</v>
      </c>
      <c r="Q16" s="35">
        <f t="shared" si="0"/>
        <v>94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24</v>
      </c>
      <c r="K17" s="35">
        <v>13</v>
      </c>
      <c r="L17" s="35">
        <v>9</v>
      </c>
      <c r="M17" s="35">
        <v>4</v>
      </c>
      <c r="N17" s="35">
        <v>8</v>
      </c>
      <c r="O17" s="35">
        <v>5</v>
      </c>
      <c r="P17" s="35">
        <v>5</v>
      </c>
      <c r="Q17" s="35">
        <f t="shared" si="0"/>
        <v>68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20</v>
      </c>
      <c r="K18" s="35">
        <v>12</v>
      </c>
      <c r="L18" s="35">
        <v>11</v>
      </c>
      <c r="M18" s="35">
        <v>4</v>
      </c>
      <c r="N18" s="35">
        <v>5</v>
      </c>
      <c r="O18" s="35">
        <v>8</v>
      </c>
      <c r="P18" s="35">
        <v>2</v>
      </c>
      <c r="Q18" s="35">
        <f t="shared" si="0"/>
        <v>62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38</v>
      </c>
      <c r="K19" s="35">
        <v>14</v>
      </c>
      <c r="L19" s="35">
        <v>14</v>
      </c>
      <c r="M19" s="35">
        <v>5</v>
      </c>
      <c r="N19" s="35">
        <v>9</v>
      </c>
      <c r="O19" s="35">
        <v>9</v>
      </c>
      <c r="P19" s="35">
        <v>5</v>
      </c>
      <c r="Q19" s="35">
        <f t="shared" si="0"/>
        <v>94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35</v>
      </c>
      <c r="K20" s="35">
        <v>11</v>
      </c>
      <c r="L20" s="35">
        <v>13</v>
      </c>
      <c r="M20" s="35">
        <v>5</v>
      </c>
      <c r="N20" s="35">
        <v>9</v>
      </c>
      <c r="O20" s="35">
        <v>8</v>
      </c>
      <c r="P20" s="35">
        <v>2</v>
      </c>
      <c r="Q20" s="35">
        <f t="shared" si="0"/>
        <v>83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36</v>
      </c>
      <c r="K21" s="35">
        <v>14</v>
      </c>
      <c r="L21" s="35">
        <v>14</v>
      </c>
      <c r="M21" s="35">
        <v>5</v>
      </c>
      <c r="N21" s="35">
        <v>8</v>
      </c>
      <c r="O21" s="35">
        <v>9</v>
      </c>
      <c r="P21" s="35">
        <v>4</v>
      </c>
      <c r="Q21" s="35">
        <f t="shared" si="0"/>
        <v>90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25</v>
      </c>
      <c r="K22" s="35">
        <v>13</v>
      </c>
      <c r="L22" s="35">
        <v>10</v>
      </c>
      <c r="M22" s="35">
        <v>4</v>
      </c>
      <c r="N22" s="35">
        <v>7</v>
      </c>
      <c r="O22" s="35">
        <v>7</v>
      </c>
      <c r="P22" s="35">
        <v>3</v>
      </c>
      <c r="Q22" s="35">
        <f t="shared" si="0"/>
        <v>69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00EB607D-1093-4A86-9C7E-1F124D1E645B}">
      <formula1>40</formula1>
    </dataValidation>
    <dataValidation type="decimal" operator="lessThanOrEqual" allowBlank="1" showInputMessage="1" showErrorMessage="1" error="max. 15" sqref="K13:L22" xr:uid="{B01FBAC4-3375-4ADC-A27B-0E46781AE826}">
      <formula1>15</formula1>
    </dataValidation>
    <dataValidation type="decimal" operator="lessThanOrEqual" allowBlank="1" showInputMessage="1" showErrorMessage="1" error="max. 5" sqref="M13:M22 P13:P22" xr:uid="{B1948314-CE9A-4AFC-893B-C3BF37D7084B}">
      <formula1>5</formula1>
    </dataValidation>
    <dataValidation type="decimal" operator="lessThanOrEqual" allowBlank="1" showInputMessage="1" showErrorMessage="1" error="max. 10" sqref="N13:O22" xr:uid="{7DEC2547-D4C8-4E22-B6EF-B754C7149B9A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1176-0FCC-4270-8FA3-97A715E3104B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20</v>
      </c>
      <c r="K13" s="35">
        <v>8</v>
      </c>
      <c r="L13" s="35">
        <v>5</v>
      </c>
      <c r="M13" s="35">
        <v>4</v>
      </c>
      <c r="N13" s="35">
        <v>8</v>
      </c>
      <c r="O13" s="35">
        <v>6</v>
      </c>
      <c r="P13" s="35">
        <v>2</v>
      </c>
      <c r="Q13" s="35">
        <f t="shared" ref="Q13:Q22" si="0">SUM(J13:P13)</f>
        <v>53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32</v>
      </c>
      <c r="K14" s="35">
        <v>12</v>
      </c>
      <c r="L14" s="35">
        <v>12</v>
      </c>
      <c r="M14" s="35">
        <v>5</v>
      </c>
      <c r="N14" s="35">
        <v>7</v>
      </c>
      <c r="O14" s="35">
        <v>9</v>
      </c>
      <c r="P14" s="35">
        <v>3</v>
      </c>
      <c r="Q14" s="35">
        <f t="shared" si="0"/>
        <v>80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25</v>
      </c>
      <c r="K15" s="35">
        <v>10</v>
      </c>
      <c r="L15" s="35">
        <v>10</v>
      </c>
      <c r="M15" s="35">
        <v>5</v>
      </c>
      <c r="N15" s="35">
        <v>5</v>
      </c>
      <c r="O15" s="35">
        <v>5</v>
      </c>
      <c r="P15" s="35">
        <v>4</v>
      </c>
      <c r="Q15" s="35">
        <f t="shared" si="0"/>
        <v>64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37</v>
      </c>
      <c r="K16" s="35">
        <v>14</v>
      </c>
      <c r="L16" s="35">
        <v>13</v>
      </c>
      <c r="M16" s="35">
        <v>5</v>
      </c>
      <c r="N16" s="35">
        <v>9</v>
      </c>
      <c r="O16" s="35">
        <v>10</v>
      </c>
      <c r="P16" s="35">
        <v>5</v>
      </c>
      <c r="Q16" s="35">
        <f t="shared" si="0"/>
        <v>93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26</v>
      </c>
      <c r="K17" s="35">
        <v>10</v>
      </c>
      <c r="L17" s="35">
        <v>10</v>
      </c>
      <c r="M17" s="35">
        <v>5</v>
      </c>
      <c r="N17" s="35">
        <v>5</v>
      </c>
      <c r="O17" s="35">
        <v>4</v>
      </c>
      <c r="P17" s="35">
        <v>5</v>
      </c>
      <c r="Q17" s="35">
        <f t="shared" si="0"/>
        <v>65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22</v>
      </c>
      <c r="K18" s="35">
        <v>12</v>
      </c>
      <c r="L18" s="35">
        <v>10</v>
      </c>
      <c r="M18" s="35">
        <v>5</v>
      </c>
      <c r="N18" s="35">
        <v>5</v>
      </c>
      <c r="O18" s="35">
        <v>8</v>
      </c>
      <c r="P18" s="35">
        <v>2</v>
      </c>
      <c r="Q18" s="35">
        <f t="shared" si="0"/>
        <v>64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38</v>
      </c>
      <c r="K19" s="35">
        <v>14</v>
      </c>
      <c r="L19" s="35">
        <v>14</v>
      </c>
      <c r="M19" s="35">
        <v>5</v>
      </c>
      <c r="N19" s="35">
        <v>10</v>
      </c>
      <c r="O19" s="35">
        <v>10</v>
      </c>
      <c r="P19" s="35">
        <v>5</v>
      </c>
      <c r="Q19" s="35">
        <f t="shared" si="0"/>
        <v>96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34</v>
      </c>
      <c r="K20" s="35">
        <v>12</v>
      </c>
      <c r="L20" s="35">
        <v>12</v>
      </c>
      <c r="M20" s="35">
        <v>5</v>
      </c>
      <c r="N20" s="35">
        <v>8</v>
      </c>
      <c r="O20" s="35">
        <v>9</v>
      </c>
      <c r="P20" s="35">
        <v>2</v>
      </c>
      <c r="Q20" s="35">
        <f t="shared" si="0"/>
        <v>82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36</v>
      </c>
      <c r="K21" s="35">
        <v>14</v>
      </c>
      <c r="L21" s="35">
        <v>14</v>
      </c>
      <c r="M21" s="35">
        <v>5</v>
      </c>
      <c r="N21" s="35">
        <v>9</v>
      </c>
      <c r="O21" s="35">
        <v>10</v>
      </c>
      <c r="P21" s="35">
        <v>4</v>
      </c>
      <c r="Q21" s="35">
        <f t="shared" si="0"/>
        <v>92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30</v>
      </c>
      <c r="K22" s="35">
        <v>10</v>
      </c>
      <c r="L22" s="35">
        <v>10</v>
      </c>
      <c r="M22" s="35">
        <v>3</v>
      </c>
      <c r="N22" s="35">
        <v>5</v>
      </c>
      <c r="O22" s="35">
        <v>5</v>
      </c>
      <c r="P22" s="35">
        <v>3</v>
      </c>
      <c r="Q22" s="35">
        <f t="shared" si="0"/>
        <v>66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BF1196E8-6FCA-4C16-AEFB-4467A4D07966}">
      <formula1>40</formula1>
    </dataValidation>
    <dataValidation type="decimal" operator="lessThanOrEqual" allowBlank="1" showInputMessage="1" showErrorMessage="1" error="max. 15" sqref="K13:L22" xr:uid="{F734509A-023B-4DA5-A47D-0EB146ECBE66}">
      <formula1>15</formula1>
    </dataValidation>
    <dataValidation type="decimal" operator="lessThanOrEqual" allowBlank="1" showInputMessage="1" showErrorMessage="1" error="max. 5" sqref="M13:M22 P13:P22" xr:uid="{C23000A4-1869-4BF3-9068-5FD220E0B378}">
      <formula1>5</formula1>
    </dataValidation>
    <dataValidation type="decimal" operator="lessThanOrEqual" allowBlank="1" showInputMessage="1" showErrorMessage="1" error="max. 10" sqref="N13:O22" xr:uid="{DC76B434-3A3C-49C7-8577-7DF7DF40488B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EB3B-09CD-49A1-97BA-F8C24C74A328}">
  <dimension ref="A1:CD24"/>
  <sheetViews>
    <sheetView workbookViewId="0"/>
  </sheetViews>
  <sheetFormatPr defaultColWidth="9.28515625" defaultRowHeight="12.75" x14ac:dyDescent="0.25"/>
  <cols>
    <col min="1" max="1" width="11.7109375" style="31" customWidth="1"/>
    <col min="2" max="2" width="30" style="31" bestFit="1" customWidth="1"/>
    <col min="3" max="3" width="43.7109375" style="31" customWidth="1"/>
    <col min="4" max="4" width="15.5703125" style="31" customWidth="1"/>
    <col min="5" max="5" width="15" style="31" customWidth="1"/>
    <col min="6" max="6" width="15.7109375" style="31" customWidth="1"/>
    <col min="7" max="7" width="7.42578125" style="32" customWidth="1"/>
    <col min="8" max="8" width="15.7109375" style="32" customWidth="1"/>
    <col min="9" max="9" width="7.7109375" style="31" customWidth="1"/>
    <col min="10" max="10" width="9.7109375" style="31" customWidth="1"/>
    <col min="11" max="16384" width="9.28515625" style="31"/>
  </cols>
  <sheetData>
    <row r="1" spans="1:82" ht="38.25" customHeight="1" x14ac:dyDescent="0.25">
      <c r="A1" s="30" t="s">
        <v>32</v>
      </c>
    </row>
    <row r="2" spans="1:82" x14ac:dyDescent="0.25">
      <c r="A2" s="33" t="s">
        <v>39</v>
      </c>
      <c r="D2" s="33" t="s">
        <v>21</v>
      </c>
    </row>
    <row r="3" spans="1:82" x14ac:dyDescent="0.25">
      <c r="A3" s="33" t="s">
        <v>37</v>
      </c>
      <c r="D3" s="31" t="s">
        <v>35</v>
      </c>
    </row>
    <row r="4" spans="1:82" x14ac:dyDescent="0.25">
      <c r="A4" s="33" t="s">
        <v>40</v>
      </c>
      <c r="D4" s="31" t="s">
        <v>33</v>
      </c>
    </row>
    <row r="5" spans="1:82" x14ac:dyDescent="0.25">
      <c r="A5" s="33" t="s">
        <v>41</v>
      </c>
      <c r="D5" s="31" t="s">
        <v>34</v>
      </c>
    </row>
    <row r="6" spans="1:82" x14ac:dyDescent="0.25">
      <c r="A6" s="33" t="s">
        <v>42</v>
      </c>
      <c r="D6" s="31" t="s">
        <v>43</v>
      </c>
    </row>
    <row r="7" spans="1:82" x14ac:dyDescent="0.25">
      <c r="A7" s="37" t="s">
        <v>38</v>
      </c>
      <c r="D7" s="33" t="s">
        <v>22</v>
      </c>
    </row>
    <row r="8" spans="1:82" ht="75" customHeight="1" x14ac:dyDescent="0.25"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82" x14ac:dyDescent="0.25">
      <c r="A9" s="4"/>
    </row>
    <row r="10" spans="1:82" ht="26.6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5" t="s">
        <v>28</v>
      </c>
      <c r="G10" s="26"/>
      <c r="H10" s="25" t="s">
        <v>29</v>
      </c>
      <c r="I10" s="26"/>
      <c r="J10" s="23" t="s">
        <v>30</v>
      </c>
      <c r="K10" s="23" t="s">
        <v>14</v>
      </c>
      <c r="L10" s="23" t="s">
        <v>15</v>
      </c>
      <c r="M10" s="23" t="s">
        <v>26</v>
      </c>
      <c r="N10" s="23" t="s">
        <v>27</v>
      </c>
      <c r="O10" s="23" t="s">
        <v>31</v>
      </c>
      <c r="P10" s="23" t="s">
        <v>3</v>
      </c>
      <c r="Q10" s="17" t="s">
        <v>4</v>
      </c>
    </row>
    <row r="11" spans="1:82" ht="59.65" customHeight="1" x14ac:dyDescent="0.25">
      <c r="A11" s="18"/>
      <c r="B11" s="18"/>
      <c r="C11" s="18"/>
      <c r="D11" s="18"/>
      <c r="E11" s="21"/>
      <c r="F11" s="27"/>
      <c r="G11" s="28"/>
      <c r="H11" s="27"/>
      <c r="I11" s="28"/>
      <c r="J11" s="19"/>
      <c r="K11" s="19"/>
      <c r="L11" s="19"/>
      <c r="M11" s="19"/>
      <c r="N11" s="19"/>
      <c r="O11" s="19"/>
      <c r="P11" s="19"/>
      <c r="Q11" s="19"/>
    </row>
    <row r="12" spans="1:82" ht="28.9" customHeight="1" x14ac:dyDescent="0.25">
      <c r="A12" s="19"/>
      <c r="B12" s="19"/>
      <c r="C12" s="19"/>
      <c r="D12" s="19"/>
      <c r="E12" s="22"/>
      <c r="F12" s="5" t="s">
        <v>23</v>
      </c>
      <c r="G12" s="6" t="s">
        <v>24</v>
      </c>
      <c r="H12" s="6" t="s">
        <v>23</v>
      </c>
      <c r="I12" s="6" t="s">
        <v>24</v>
      </c>
      <c r="J12" s="6" t="s">
        <v>25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2" s="34" customFormat="1" ht="12.75" customHeight="1" x14ac:dyDescent="0.25">
      <c r="A13" s="39" t="s">
        <v>44</v>
      </c>
      <c r="B13" s="39" t="s">
        <v>64</v>
      </c>
      <c r="C13" s="39" t="s">
        <v>54</v>
      </c>
      <c r="D13" s="40">
        <v>6705000</v>
      </c>
      <c r="E13" s="40">
        <v>1500000</v>
      </c>
      <c r="F13" s="39" t="s">
        <v>74</v>
      </c>
      <c r="G13" s="44" t="s">
        <v>91</v>
      </c>
      <c r="H13" s="39" t="s">
        <v>84</v>
      </c>
      <c r="I13" s="44" t="s">
        <v>91</v>
      </c>
      <c r="J13" s="35">
        <v>20</v>
      </c>
      <c r="K13" s="35">
        <v>8</v>
      </c>
      <c r="L13" s="35">
        <v>5</v>
      </c>
      <c r="M13" s="35">
        <v>4</v>
      </c>
      <c r="N13" s="35">
        <v>4</v>
      </c>
      <c r="O13" s="35">
        <v>5</v>
      </c>
      <c r="P13" s="35">
        <v>2</v>
      </c>
      <c r="Q13" s="35">
        <f t="shared" ref="Q13:Q22" si="0">SUM(J13:P13)</f>
        <v>48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s="34" customFormat="1" ht="12.75" customHeight="1" x14ac:dyDescent="0.25">
      <c r="A14" s="39" t="s">
        <v>45</v>
      </c>
      <c r="B14" s="39" t="s">
        <v>65</v>
      </c>
      <c r="C14" s="39" t="s">
        <v>55</v>
      </c>
      <c r="D14" s="40">
        <v>1567920</v>
      </c>
      <c r="E14" s="40">
        <v>200000</v>
      </c>
      <c r="F14" s="39" t="s">
        <v>75</v>
      </c>
      <c r="G14" s="44" t="s">
        <v>91</v>
      </c>
      <c r="H14" s="39" t="s">
        <v>85</v>
      </c>
      <c r="I14" s="44" t="s">
        <v>92</v>
      </c>
      <c r="J14" s="35">
        <v>30</v>
      </c>
      <c r="K14" s="35">
        <v>12</v>
      </c>
      <c r="L14" s="35">
        <v>11</v>
      </c>
      <c r="M14" s="35">
        <v>4</v>
      </c>
      <c r="N14" s="35">
        <v>8</v>
      </c>
      <c r="O14" s="35">
        <v>8</v>
      </c>
      <c r="P14" s="35">
        <v>2</v>
      </c>
      <c r="Q14" s="35">
        <f t="shared" si="0"/>
        <v>75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</row>
    <row r="15" spans="1:82" s="34" customFormat="1" ht="12.75" customHeight="1" x14ac:dyDescent="0.25">
      <c r="A15" s="39" t="s">
        <v>46</v>
      </c>
      <c r="B15" s="39" t="s">
        <v>66</v>
      </c>
      <c r="C15" s="39" t="s">
        <v>56</v>
      </c>
      <c r="D15" s="40">
        <v>655000</v>
      </c>
      <c r="E15" s="40">
        <v>300000</v>
      </c>
      <c r="F15" s="39" t="s">
        <v>94</v>
      </c>
      <c r="G15" s="44" t="s">
        <v>92</v>
      </c>
      <c r="H15" s="39" t="s">
        <v>86</v>
      </c>
      <c r="I15" s="44" t="s">
        <v>92</v>
      </c>
      <c r="J15" s="35">
        <v>24</v>
      </c>
      <c r="K15" s="35">
        <v>12</v>
      </c>
      <c r="L15" s="35">
        <v>9</v>
      </c>
      <c r="M15" s="35">
        <v>5</v>
      </c>
      <c r="N15" s="35">
        <v>5</v>
      </c>
      <c r="O15" s="35">
        <v>6</v>
      </c>
      <c r="P15" s="35">
        <v>4</v>
      </c>
      <c r="Q15" s="35">
        <f t="shared" si="0"/>
        <v>65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</row>
    <row r="16" spans="1:82" s="34" customFormat="1" ht="12.75" customHeight="1" x14ac:dyDescent="0.25">
      <c r="A16" s="39" t="s">
        <v>47</v>
      </c>
      <c r="B16" s="39" t="s">
        <v>67</v>
      </c>
      <c r="C16" s="39" t="s">
        <v>57</v>
      </c>
      <c r="D16" s="40">
        <v>2953312</v>
      </c>
      <c r="E16" s="40">
        <v>1300000</v>
      </c>
      <c r="F16" s="39" t="s">
        <v>77</v>
      </c>
      <c r="G16" s="44" t="s">
        <v>92</v>
      </c>
      <c r="H16" s="39" t="s">
        <v>87</v>
      </c>
      <c r="I16" s="44" t="s">
        <v>93</v>
      </c>
      <c r="J16" s="35">
        <v>38</v>
      </c>
      <c r="K16" s="35">
        <v>14</v>
      </c>
      <c r="L16" s="35">
        <v>15</v>
      </c>
      <c r="M16" s="35">
        <v>5</v>
      </c>
      <c r="N16" s="35">
        <v>8</v>
      </c>
      <c r="O16" s="35">
        <v>9</v>
      </c>
      <c r="P16" s="35">
        <v>5</v>
      </c>
      <c r="Q16" s="35">
        <f t="shared" si="0"/>
        <v>94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</row>
    <row r="17" spans="1:82" s="34" customFormat="1" ht="12.75" customHeight="1" x14ac:dyDescent="0.25">
      <c r="A17" s="39" t="s">
        <v>48</v>
      </c>
      <c r="B17" s="39" t="s">
        <v>68</v>
      </c>
      <c r="C17" s="39" t="s">
        <v>58</v>
      </c>
      <c r="D17" s="40">
        <v>365000</v>
      </c>
      <c r="E17" s="40">
        <v>150000</v>
      </c>
      <c r="F17" s="39" t="s">
        <v>78</v>
      </c>
      <c r="G17" s="44" t="s">
        <v>92</v>
      </c>
      <c r="H17" s="39" t="s">
        <v>83</v>
      </c>
      <c r="I17" s="44" t="s">
        <v>92</v>
      </c>
      <c r="J17" s="35">
        <v>21</v>
      </c>
      <c r="K17" s="35">
        <v>13</v>
      </c>
      <c r="L17" s="35">
        <v>9</v>
      </c>
      <c r="M17" s="35">
        <v>4</v>
      </c>
      <c r="N17" s="35">
        <v>8</v>
      </c>
      <c r="O17" s="35">
        <v>5</v>
      </c>
      <c r="P17" s="35">
        <v>5</v>
      </c>
      <c r="Q17" s="35">
        <f t="shared" si="0"/>
        <v>65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34" customFormat="1" ht="12.75" customHeight="1" x14ac:dyDescent="0.25">
      <c r="A18" s="39" t="s">
        <v>49</v>
      </c>
      <c r="B18" s="39" t="s">
        <v>69</v>
      </c>
      <c r="C18" s="39" t="s">
        <v>59</v>
      </c>
      <c r="D18" s="40">
        <v>3954618</v>
      </c>
      <c r="E18" s="40">
        <v>954618</v>
      </c>
      <c r="F18" s="39" t="s">
        <v>79</v>
      </c>
      <c r="G18" s="44" t="s">
        <v>91</v>
      </c>
      <c r="H18" s="39" t="s">
        <v>80</v>
      </c>
      <c r="I18" s="44" t="s">
        <v>92</v>
      </c>
      <c r="J18" s="35">
        <v>18</v>
      </c>
      <c r="K18" s="35">
        <v>12</v>
      </c>
      <c r="L18" s="35">
        <v>11</v>
      </c>
      <c r="M18" s="35">
        <v>4</v>
      </c>
      <c r="N18" s="35">
        <v>5</v>
      </c>
      <c r="O18" s="35">
        <v>8</v>
      </c>
      <c r="P18" s="35">
        <v>2</v>
      </c>
      <c r="Q18" s="35">
        <f t="shared" si="0"/>
        <v>60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34" customFormat="1" ht="12.75" customHeight="1" x14ac:dyDescent="0.25">
      <c r="A19" s="39" t="s">
        <v>50</v>
      </c>
      <c r="B19" s="39" t="s">
        <v>70</v>
      </c>
      <c r="C19" s="39" t="s">
        <v>60</v>
      </c>
      <c r="D19" s="40">
        <v>10080000</v>
      </c>
      <c r="E19" s="40">
        <v>2100000</v>
      </c>
      <c r="F19" s="39" t="s">
        <v>80</v>
      </c>
      <c r="G19" s="44" t="s">
        <v>92</v>
      </c>
      <c r="H19" s="39" t="s">
        <v>79</v>
      </c>
      <c r="I19" s="44" t="s">
        <v>92</v>
      </c>
      <c r="J19" s="35">
        <v>38</v>
      </c>
      <c r="K19" s="35">
        <v>14</v>
      </c>
      <c r="L19" s="35">
        <v>14</v>
      </c>
      <c r="M19" s="35">
        <v>5</v>
      </c>
      <c r="N19" s="35">
        <v>9</v>
      </c>
      <c r="O19" s="35">
        <v>9</v>
      </c>
      <c r="P19" s="35">
        <v>5</v>
      </c>
      <c r="Q19" s="35">
        <f t="shared" si="0"/>
        <v>94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34" customFormat="1" ht="12.75" customHeight="1" x14ac:dyDescent="0.25">
      <c r="A20" s="39" t="s">
        <v>51</v>
      </c>
      <c r="B20" s="39" t="s">
        <v>71</v>
      </c>
      <c r="C20" s="39" t="s">
        <v>61</v>
      </c>
      <c r="D20" s="40">
        <v>552000</v>
      </c>
      <c r="E20" s="40">
        <v>180000</v>
      </c>
      <c r="F20" s="39" t="s">
        <v>81</v>
      </c>
      <c r="G20" s="44" t="s">
        <v>92</v>
      </c>
      <c r="H20" s="39" t="s">
        <v>76</v>
      </c>
      <c r="I20" s="44" t="s">
        <v>92</v>
      </c>
      <c r="J20" s="35">
        <v>35</v>
      </c>
      <c r="K20" s="35">
        <v>11</v>
      </c>
      <c r="L20" s="35">
        <v>13</v>
      </c>
      <c r="M20" s="35">
        <v>5</v>
      </c>
      <c r="N20" s="35">
        <v>9</v>
      </c>
      <c r="O20" s="35">
        <v>8</v>
      </c>
      <c r="P20" s="35">
        <v>2</v>
      </c>
      <c r="Q20" s="35">
        <f t="shared" si="0"/>
        <v>83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34" customFormat="1" ht="12.75" customHeight="1" x14ac:dyDescent="0.25">
      <c r="A21" s="39" t="s">
        <v>52</v>
      </c>
      <c r="B21" s="39" t="s">
        <v>72</v>
      </c>
      <c r="C21" s="39" t="s">
        <v>62</v>
      </c>
      <c r="D21" s="40">
        <v>525500</v>
      </c>
      <c r="E21" s="40">
        <v>300000</v>
      </c>
      <c r="F21" s="39" t="s">
        <v>82</v>
      </c>
      <c r="G21" s="44" t="s">
        <v>92</v>
      </c>
      <c r="H21" s="39" t="s">
        <v>88</v>
      </c>
      <c r="I21" s="44" t="s">
        <v>92</v>
      </c>
      <c r="J21" s="35">
        <v>36</v>
      </c>
      <c r="K21" s="35">
        <v>14</v>
      </c>
      <c r="L21" s="35">
        <v>14</v>
      </c>
      <c r="M21" s="35">
        <v>5</v>
      </c>
      <c r="N21" s="35">
        <v>8</v>
      </c>
      <c r="O21" s="35">
        <v>9</v>
      </c>
      <c r="P21" s="35">
        <v>4</v>
      </c>
      <c r="Q21" s="35">
        <f t="shared" si="0"/>
        <v>90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34" customFormat="1" ht="12.75" customHeight="1" x14ac:dyDescent="0.25">
      <c r="A22" s="39" t="s">
        <v>53</v>
      </c>
      <c r="B22" s="39" t="s">
        <v>73</v>
      </c>
      <c r="C22" s="39" t="s">
        <v>63</v>
      </c>
      <c r="D22" s="40">
        <v>690600</v>
      </c>
      <c r="E22" s="40">
        <v>350000</v>
      </c>
      <c r="F22" s="39" t="s">
        <v>83</v>
      </c>
      <c r="G22" s="44" t="s">
        <v>92</v>
      </c>
      <c r="H22" s="39" t="s">
        <v>89</v>
      </c>
      <c r="I22" s="44" t="s">
        <v>91</v>
      </c>
      <c r="J22" s="35">
        <v>25</v>
      </c>
      <c r="K22" s="35">
        <v>13</v>
      </c>
      <c r="L22" s="35">
        <v>10</v>
      </c>
      <c r="M22" s="35">
        <v>4</v>
      </c>
      <c r="N22" s="35">
        <v>7</v>
      </c>
      <c r="O22" s="35">
        <v>7</v>
      </c>
      <c r="P22" s="35">
        <v>3</v>
      </c>
      <c r="Q22" s="35">
        <f t="shared" si="0"/>
        <v>69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x14ac:dyDescent="0.25">
      <c r="D23" s="38">
        <f>SUM(D13:D22)</f>
        <v>28048950</v>
      </c>
      <c r="E23" s="38">
        <f>SUM(E13:E22)</f>
        <v>7334618</v>
      </c>
      <c r="F23" s="36"/>
    </row>
    <row r="24" spans="1:82" x14ac:dyDescent="0.25">
      <c r="E24" s="36"/>
      <c r="F24" s="36"/>
      <c r="G24" s="36"/>
      <c r="H24" s="36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22" xr:uid="{0751653F-19F2-4222-B198-01C8657A6366}">
      <formula1>40</formula1>
    </dataValidation>
    <dataValidation type="decimal" operator="lessThanOrEqual" allowBlank="1" showInputMessage="1" showErrorMessage="1" error="max. 15" sqref="K13:L22" xr:uid="{B92E7384-EB55-450F-851A-0336AE913986}">
      <formula1>15</formula1>
    </dataValidation>
    <dataValidation type="decimal" operator="lessThanOrEqual" allowBlank="1" showInputMessage="1" showErrorMessage="1" error="max. 5" sqref="M13:M22 P13:P22" xr:uid="{C2E05E50-C565-4451-A80A-AC0B5E583F8A}">
      <formula1>5</formula1>
    </dataValidation>
    <dataValidation type="decimal" operator="lessThanOrEqual" allowBlank="1" showInputMessage="1" showErrorMessage="1" error="max. 10" sqref="N13:O22" xr:uid="{F362BF0D-933A-4075-B647-B77065657CB9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534BF-C3EA-41CE-8A2F-72EF19F15EED}"/>
</file>

<file path=customXml/itemProps2.xml><?xml version="1.0" encoding="utf-8"?>
<ds:datastoreItem xmlns:ds="http://schemas.openxmlformats.org/officeDocument/2006/customXml" ds:itemID="{FECB490D-2519-4B47-9B62-52105B14C845}"/>
</file>

<file path=customXml/itemProps3.xml><?xml version="1.0" encoding="utf-8"?>
<ds:datastoreItem xmlns:ds="http://schemas.openxmlformats.org/officeDocument/2006/customXml" ds:itemID="{21880744-8AA4-4AE3-B53C-BE484D643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distribuční projekty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'distribuční projekty'!Oblast_tisku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2023-11-06T13:49:35Z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