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8. jednání - srpen\"/>
    </mc:Choice>
  </mc:AlternateContent>
  <xr:revisionPtr revIDLastSave="0" documentId="13_ncr:1_{17E44315-D400-4CE9-897F-E0E5F86592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lorocni cinnost" sheetId="2" r:id="rId1"/>
    <sheet name="BK" sheetId="4" r:id="rId2"/>
    <sheet name="HB" sheetId="3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'celorocni cinnost'!$A$1:$U$27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1" l="1"/>
  <c r="D21" i="11"/>
  <c r="M20" i="11"/>
  <c r="M19" i="11"/>
  <c r="M18" i="11"/>
  <c r="M17" i="11"/>
  <c r="M16" i="11"/>
  <c r="M15" i="11"/>
  <c r="M14" i="11"/>
  <c r="M13" i="11"/>
  <c r="M12" i="11"/>
  <c r="E21" i="10"/>
  <c r="D21" i="10"/>
  <c r="M20" i="10"/>
  <c r="M19" i="10"/>
  <c r="M18" i="10"/>
  <c r="M17" i="10"/>
  <c r="M16" i="10"/>
  <c r="M15" i="10"/>
  <c r="M14" i="10"/>
  <c r="M13" i="10"/>
  <c r="M12" i="10"/>
  <c r="E21" i="9"/>
  <c r="D21" i="9"/>
  <c r="M20" i="9"/>
  <c r="M19" i="9"/>
  <c r="M18" i="9"/>
  <c r="M17" i="9"/>
  <c r="M16" i="9"/>
  <c r="M15" i="9"/>
  <c r="M14" i="9"/>
  <c r="M13" i="9"/>
  <c r="M12" i="9"/>
  <c r="E21" i="8"/>
  <c r="D21" i="8"/>
  <c r="M20" i="8"/>
  <c r="M19" i="8"/>
  <c r="M18" i="8"/>
  <c r="M17" i="8"/>
  <c r="M16" i="8"/>
  <c r="M15" i="8"/>
  <c r="M14" i="8"/>
  <c r="M13" i="8"/>
  <c r="M12" i="8"/>
  <c r="E21" i="7"/>
  <c r="D21" i="7"/>
  <c r="M20" i="7"/>
  <c r="M19" i="7"/>
  <c r="M18" i="7"/>
  <c r="M17" i="7"/>
  <c r="M16" i="7"/>
  <c r="M15" i="7"/>
  <c r="M14" i="7"/>
  <c r="M13" i="7"/>
  <c r="M12" i="7"/>
  <c r="E21" i="6"/>
  <c r="D21" i="6"/>
  <c r="M20" i="6"/>
  <c r="M19" i="6"/>
  <c r="M18" i="6"/>
  <c r="M17" i="6"/>
  <c r="M16" i="6"/>
  <c r="M15" i="6"/>
  <c r="M14" i="6"/>
  <c r="M13" i="6"/>
  <c r="M12" i="6"/>
  <c r="E21" i="5"/>
  <c r="D21" i="5"/>
  <c r="M20" i="5"/>
  <c r="M19" i="5"/>
  <c r="M18" i="5"/>
  <c r="M17" i="5"/>
  <c r="M16" i="5"/>
  <c r="M15" i="5"/>
  <c r="M14" i="5"/>
  <c r="M13" i="5"/>
  <c r="M12" i="5"/>
  <c r="E21" i="4"/>
  <c r="D21" i="4"/>
  <c r="M20" i="4"/>
  <c r="M19" i="4"/>
  <c r="M18" i="4"/>
  <c r="M17" i="4"/>
  <c r="M16" i="4"/>
  <c r="M15" i="4"/>
  <c r="M14" i="4"/>
  <c r="M13" i="4"/>
  <c r="M12" i="4"/>
  <c r="E21" i="3" l="1"/>
  <c r="D21" i="3"/>
  <c r="M20" i="3"/>
  <c r="M19" i="3"/>
  <c r="M18" i="3"/>
  <c r="M17" i="3"/>
  <c r="M16" i="3"/>
  <c r="M15" i="3"/>
  <c r="M14" i="3"/>
  <c r="M13" i="3"/>
  <c r="M12" i="3"/>
  <c r="E21" i="2"/>
  <c r="D21" i="2"/>
  <c r="N21" i="2" l="1"/>
  <c r="N22" i="2" s="1"/>
</calcChain>
</file>

<file path=xl/sharedStrings.xml><?xml version="1.0" encoding="utf-8"?>
<sst xmlns="http://schemas.openxmlformats.org/spreadsheetml/2006/main" count="655" uniqueCount="84">
  <si>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</si>
  <si>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</si>
  <si>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</si>
  <si>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</si>
  <si>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</si>
  <si>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</si>
  <si>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</si>
  <si>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</si>
  <si>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</si>
  <si>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</si>
  <si>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</si>
  <si>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</si>
  <si>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</si>
  <si>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</si>
  <si>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</si>
  <si>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</si>
  <si>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</si>
  <si>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</si>
  <si>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</si>
  <si>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</si>
  <si>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</si>
  <si>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</si>
  <si>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</si>
  <si>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</si>
  <si>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</si>
  <si>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</si>
  <si>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1. podpora institucionálního zázemí pro propagaci českého filmu</t>
  </si>
  <si>
    <t>2. podpora projektů, které vytvářejí lepší podmínky pro český filmový průmysl</t>
  </si>
  <si>
    <t xml:space="preserve">Odborná a/nebo programová kvalita projektu </t>
  </si>
  <si>
    <t xml:space="preserve">Realizační strategie 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</si>
  <si>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</si>
  <si>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</si>
  <si>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Celoroční činnost institucí – dvouletý grant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</si>
  <si>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2023-5-2-18</t>
    </r>
  </si>
  <si>
    <r>
      <t>Lhůta pro podávání žádostí:</t>
    </r>
    <r>
      <rPr>
        <sz val="9.5"/>
        <rFont val="Arial"/>
        <family val="2"/>
        <charset val="238"/>
      </rPr>
      <t xml:space="preserve"> 28</t>
    </r>
    <r>
      <rPr>
        <sz val="9.5"/>
        <color theme="1"/>
        <rFont val="Arial"/>
        <family val="2"/>
        <charset val="238"/>
      </rPr>
      <t>. 4.-29. 5. 2023</t>
    </r>
  </si>
  <si>
    <r>
      <t xml:space="preserve">Finanční alokace: </t>
    </r>
    <r>
      <rPr>
        <sz val="9.5"/>
        <rFont val="Arial"/>
        <family val="2"/>
        <charset val="238"/>
      </rPr>
      <t>14 000 000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</si>
  <si>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2026</t>
    </r>
  </si>
  <si>
    <t>5918/2023</t>
  </si>
  <si>
    <t>5919/2023</t>
  </si>
  <si>
    <t>5924/2023</t>
  </si>
  <si>
    <t>5926/2023</t>
  </si>
  <si>
    <t>5949/2023</t>
  </si>
  <si>
    <t>5950/2023</t>
  </si>
  <si>
    <t>5951/2023</t>
  </si>
  <si>
    <t>5952/2023</t>
  </si>
  <si>
    <t>5953/2023</t>
  </si>
  <si>
    <t>Institut dokumentárního filmu</t>
  </si>
  <si>
    <t>ČFTA produkce, s.r.o.</t>
  </si>
  <si>
    <t>CEE Animation, EHZS</t>
  </si>
  <si>
    <t>NaFilM, z.s.</t>
  </si>
  <si>
    <t>Český filmový a televizní svaz FITES, z.s.</t>
  </si>
  <si>
    <t>Asociace animovaného filmu, z.s.</t>
  </si>
  <si>
    <t>Asociace režisérů, scenáristů a dramaturgů - ARAS, z.s.</t>
  </si>
  <si>
    <t>Asociace pro filmovou a audiovizuální výchovu, z.s.</t>
  </si>
  <si>
    <t>DOC.DREAM services s.r.o.</t>
  </si>
  <si>
    <t>Celoroční činnost Institutu dokumentárního filmu v letech 2024 a 2025</t>
  </si>
  <si>
    <t>Česká filmová a televizní akademie - celoroční činnost</t>
  </si>
  <si>
    <t>Celoroční činnost CEE Animation, EHZS v letech 2024 a 2025</t>
  </si>
  <si>
    <t>Celoroční činnost filmového muzea NaFilM 2024/2025</t>
  </si>
  <si>
    <t>Aktivity FITES</t>
  </si>
  <si>
    <t>Činnost Asociace animovaného filmu 2024 - 2025</t>
  </si>
  <si>
    <t>Pracovní a programová náplň ARAS pro dvouleté období</t>
  </si>
  <si>
    <t>Celoroční činnost Asociace pro filmovou a audiovizuální výchovu 2024-2025</t>
  </si>
  <si>
    <t>Centrum dokumentárního filmu 2024 a 2025</t>
  </si>
  <si>
    <t>ano</t>
  </si>
  <si>
    <t>ne</t>
  </si>
  <si>
    <t>27%</t>
  </si>
  <si>
    <t>31%</t>
  </si>
  <si>
    <t>18%</t>
  </si>
  <si>
    <t>49%</t>
  </si>
  <si>
    <t>63%</t>
  </si>
  <si>
    <t>71%</t>
  </si>
  <si>
    <t>79%</t>
  </si>
  <si>
    <t>72%</t>
  </si>
  <si>
    <t>31.12.2025</t>
  </si>
  <si>
    <t>30.6.2025</t>
  </si>
  <si>
    <t>31.1.2026</t>
  </si>
  <si>
    <t>Podpora je určena institucím, které v rámci své celoroční činnosti propagují českou kinematografii, propojují české a zahraniční filmové prostředí a oslovují svými aktivitami odbornou i laickou veřejnost. Podpora není primárně určena institucím, jejichž činnost je směřována pouze k vlastním členům dané instituce a do vnitřního života instituce. Podpora je udělována jako dvouletý grant.</t>
  </si>
  <si>
    <t>neinvestiční dotace</t>
  </si>
  <si>
    <t>80%</t>
  </si>
  <si>
    <t>50%</t>
  </si>
  <si>
    <t>65%</t>
  </si>
  <si>
    <t>70%</t>
  </si>
  <si>
    <t>31.7.2025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</si>
</sst>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9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center"/>
    </xf>
    <xf numFmtId="49" fontId="8" fillId="2" borderId="1" xfId="1" applyNumberFormat="1" applyFont="1" applyFill="1" applyBorder="1" applyAlignment="1">
      <alignment horizontal="center"/>
    </xf>
    <xf numFmtId="0" fontId="9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49" fontId="3" fillId="2" borderId="1" xfId="0" applyNumberFormat="1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2"/>
  <sheetViews>
    <sheetView tabSelected="1"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4" width="14.44140625" style="2" customWidth="1"/>
    <col min="15" max="15" width="16" style="2" bestFit="1" customWidth="1"/>
    <col min="16" max="16" width="10.33203125" style="2" customWidth="1"/>
    <col min="17" max="18" width="9.33203125" style="2" customWidth="1"/>
    <col min="19" max="19" width="10.33203125" style="2" customWidth="1"/>
    <col min="20" max="21" width="15.77734375" style="2" customWidth="1"/>
    <col min="22" max="16384" width="9.109375" style="2"/>
  </cols>
  <sheetData>
    <row r="1" spans="1:85" ht="38.25" customHeight="1" x14ac:dyDescent="0.3">
      <c r="A1" s="1" t="s">
        <v>32</v>
      </c>
    </row>
    <row r="2" spans="1:85" ht="12.6" x14ac:dyDescent="0.3">
      <c r="A2" s="5" t="s">
        <v>33</v>
      </c>
      <c r="D2" s="5" t="s">
        <v>21</v>
      </c>
    </row>
    <row r="3" spans="1:85" ht="12.6" x14ac:dyDescent="0.3">
      <c r="A3" s="5" t="s">
        <v>30</v>
      </c>
      <c r="D3" s="2" t="s">
        <v>26</v>
      </c>
    </row>
    <row r="4" spans="1:85" ht="12.6" x14ac:dyDescent="0.3">
      <c r="A4" s="5" t="s">
        <v>34</v>
      </c>
      <c r="D4" s="2" t="s">
        <v>27</v>
      </c>
    </row>
    <row r="5" spans="1:85" ht="12.6" x14ac:dyDescent="0.3">
      <c r="A5" s="5" t="s">
        <v>35</v>
      </c>
    </row>
    <row r="6" spans="1:85" ht="12.6" customHeight="1" x14ac:dyDescent="0.3">
      <c r="A6" s="8" t="s">
        <v>36</v>
      </c>
      <c r="B6" s="8"/>
      <c r="C6" s="8"/>
      <c r="D6" s="5" t="s">
        <v>22</v>
      </c>
    </row>
    <row r="7" spans="1:85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85" ht="12.6" x14ac:dyDescent="0.3">
      <c r="A8" s="3"/>
    </row>
    <row r="9" spans="1:85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  <c r="N9" s="11" t="s">
        <v>5</v>
      </c>
      <c r="O9" s="11" t="s">
        <v>6</v>
      </c>
      <c r="P9" s="11" t="s">
        <v>7</v>
      </c>
      <c r="Q9" s="11" t="s">
        <v>8</v>
      </c>
      <c r="R9" s="11" t="s">
        <v>9</v>
      </c>
      <c r="S9" s="11" t="s">
        <v>10</v>
      </c>
      <c r="T9" s="11" t="s">
        <v>11</v>
      </c>
      <c r="U9" s="11" t="s">
        <v>12</v>
      </c>
    </row>
    <row r="10" spans="1:85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85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  <c r="N11" s="13"/>
      <c r="O11" s="13"/>
      <c r="P11" s="13"/>
      <c r="Q11" s="13"/>
      <c r="R11" s="13"/>
      <c r="S11" s="13"/>
      <c r="T11" s="13"/>
      <c r="U11" s="13"/>
    </row>
    <row r="12" spans="1:85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v>93</v>
      </c>
      <c r="N12" s="31">
        <v>5400000</v>
      </c>
      <c r="O12" s="19" t="s">
        <v>78</v>
      </c>
      <c r="P12" s="20" t="s">
        <v>65</v>
      </c>
      <c r="Q12" s="33" t="s">
        <v>65</v>
      </c>
      <c r="R12" s="20" t="s">
        <v>66</v>
      </c>
      <c r="S12" s="33" t="s">
        <v>80</v>
      </c>
      <c r="T12" s="20" t="s">
        <v>74</v>
      </c>
      <c r="U12" s="33" t="s">
        <v>76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</row>
    <row r="13" spans="1:85" s="10" customFormat="1" ht="12.75" customHeight="1" x14ac:dyDescent="0.2">
      <c r="A13" s="14" t="s">
        <v>39</v>
      </c>
      <c r="B13" s="15" t="s">
        <v>48</v>
      </c>
      <c r="C13" s="25" t="s">
        <v>57</v>
      </c>
      <c r="D13" s="17">
        <v>18876000</v>
      </c>
      <c r="E13" s="17">
        <v>1000000</v>
      </c>
      <c r="F13" s="18">
        <v>33.8889</v>
      </c>
      <c r="G13" s="18">
        <v>14</v>
      </c>
      <c r="H13" s="18">
        <v>12.666700000000001</v>
      </c>
      <c r="I13" s="18">
        <v>5</v>
      </c>
      <c r="J13" s="18">
        <v>9</v>
      </c>
      <c r="K13" s="18">
        <v>9</v>
      </c>
      <c r="L13" s="18">
        <v>3</v>
      </c>
      <c r="M13" s="18">
        <v>86.555599999999998</v>
      </c>
      <c r="N13" s="31">
        <v>800000</v>
      </c>
      <c r="O13" s="19" t="s">
        <v>78</v>
      </c>
      <c r="P13" s="20" t="s">
        <v>65</v>
      </c>
      <c r="Q13" s="33" t="s">
        <v>65</v>
      </c>
      <c r="R13" s="20" t="s">
        <v>68</v>
      </c>
      <c r="S13" s="33" t="s">
        <v>80</v>
      </c>
      <c r="T13" s="20" t="s">
        <v>74</v>
      </c>
      <c r="U13" s="33" t="s">
        <v>76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10" customFormat="1" ht="12.75" customHeight="1" x14ac:dyDescent="0.2">
      <c r="A14" s="26" t="s">
        <v>40</v>
      </c>
      <c r="B14" s="27" t="s">
        <v>49</v>
      </c>
      <c r="C14" s="27" t="s">
        <v>58</v>
      </c>
      <c r="D14" s="22">
        <v>14500000</v>
      </c>
      <c r="E14" s="22">
        <v>2200000</v>
      </c>
      <c r="F14" s="18">
        <v>32.666699999999999</v>
      </c>
      <c r="G14" s="18">
        <v>14</v>
      </c>
      <c r="H14" s="18">
        <v>11</v>
      </c>
      <c r="I14" s="18">
        <v>5</v>
      </c>
      <c r="J14" s="18">
        <v>8</v>
      </c>
      <c r="K14" s="18">
        <v>10</v>
      </c>
      <c r="L14" s="18">
        <v>5</v>
      </c>
      <c r="M14" s="18">
        <v>85.666700000000006</v>
      </c>
      <c r="N14" s="31">
        <v>1600000</v>
      </c>
      <c r="O14" s="19" t="s">
        <v>78</v>
      </c>
      <c r="P14" s="28" t="s">
        <v>64</v>
      </c>
      <c r="Q14" s="33" t="s">
        <v>64</v>
      </c>
      <c r="R14" s="23" t="s">
        <v>69</v>
      </c>
      <c r="S14" s="33" t="s">
        <v>81</v>
      </c>
      <c r="T14" s="34">
        <v>46022</v>
      </c>
      <c r="U14" s="33" t="s">
        <v>76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10" customFormat="1" ht="12.75" customHeight="1" x14ac:dyDescent="0.2">
      <c r="A15" s="14" t="s">
        <v>43</v>
      </c>
      <c r="B15" s="14" t="s">
        <v>52</v>
      </c>
      <c r="C15" s="25" t="s">
        <v>61</v>
      </c>
      <c r="D15" s="22">
        <v>1400000</v>
      </c>
      <c r="E15" s="22">
        <v>1000000</v>
      </c>
      <c r="F15" s="18">
        <v>33.444400000000002</v>
      </c>
      <c r="G15" s="18">
        <v>14</v>
      </c>
      <c r="H15" s="18">
        <v>12.1111</v>
      </c>
      <c r="I15" s="18">
        <v>5</v>
      </c>
      <c r="J15" s="18">
        <v>9</v>
      </c>
      <c r="K15" s="18">
        <v>8</v>
      </c>
      <c r="L15" s="18">
        <v>4</v>
      </c>
      <c r="M15" s="18">
        <v>85.555599999999998</v>
      </c>
      <c r="N15" s="32">
        <v>800000</v>
      </c>
      <c r="O15" s="19" t="s">
        <v>78</v>
      </c>
      <c r="P15" s="23" t="s">
        <v>64</v>
      </c>
      <c r="Q15" s="33" t="s">
        <v>64</v>
      </c>
      <c r="R15" s="23" t="s">
        <v>71</v>
      </c>
      <c r="S15" s="33" t="s">
        <v>79</v>
      </c>
      <c r="T15" s="23" t="s">
        <v>76</v>
      </c>
      <c r="U15" s="23" t="s">
        <v>76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10" customFormat="1" ht="12.75" customHeight="1" x14ac:dyDescent="0.2">
      <c r="A16" s="15" t="s">
        <v>45</v>
      </c>
      <c r="B16" s="15" t="s">
        <v>54</v>
      </c>
      <c r="C16" s="30" t="s">
        <v>63</v>
      </c>
      <c r="D16" s="17">
        <v>5356000</v>
      </c>
      <c r="E16" s="17">
        <v>1560000</v>
      </c>
      <c r="F16" s="18">
        <v>33.777799999999999</v>
      </c>
      <c r="G16" s="18">
        <v>13</v>
      </c>
      <c r="H16" s="18">
        <v>11.1111</v>
      </c>
      <c r="I16" s="18">
        <v>5</v>
      </c>
      <c r="J16" s="18">
        <v>8</v>
      </c>
      <c r="K16" s="18">
        <v>8</v>
      </c>
      <c r="L16" s="18">
        <v>5</v>
      </c>
      <c r="M16" s="18">
        <v>83.888900000000007</v>
      </c>
      <c r="N16" s="31">
        <v>900000</v>
      </c>
      <c r="O16" s="19" t="s">
        <v>78</v>
      </c>
      <c r="P16" s="20" t="s">
        <v>64</v>
      </c>
      <c r="Q16" s="33" t="s">
        <v>64</v>
      </c>
      <c r="R16" s="20" t="s">
        <v>73</v>
      </c>
      <c r="S16" s="33" t="s">
        <v>79</v>
      </c>
      <c r="T16" s="20" t="s">
        <v>76</v>
      </c>
      <c r="U16" s="20" t="s">
        <v>76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10" customFormat="1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30.666699999999999</v>
      </c>
      <c r="G17" s="18">
        <v>14</v>
      </c>
      <c r="H17" s="18">
        <v>12.1111</v>
      </c>
      <c r="I17" s="18">
        <v>5</v>
      </c>
      <c r="J17" s="18">
        <v>9</v>
      </c>
      <c r="K17" s="18">
        <v>9</v>
      </c>
      <c r="L17" s="18">
        <v>4</v>
      </c>
      <c r="M17" s="18">
        <v>83.777799999999999</v>
      </c>
      <c r="N17" s="31">
        <v>400000</v>
      </c>
      <c r="O17" s="19" t="s">
        <v>78</v>
      </c>
      <c r="P17" s="23" t="s">
        <v>64</v>
      </c>
      <c r="Q17" s="33" t="s">
        <v>64</v>
      </c>
      <c r="R17" s="23" t="s">
        <v>70</v>
      </c>
      <c r="S17" s="33" t="s">
        <v>82</v>
      </c>
      <c r="T17" s="23" t="s">
        <v>76</v>
      </c>
      <c r="U17" s="23" t="s">
        <v>76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10" customFormat="1" ht="12.75" customHeight="1" x14ac:dyDescent="0.2">
      <c r="A18" s="14" t="s">
        <v>44</v>
      </c>
      <c r="B18" s="14" t="s">
        <v>53</v>
      </c>
      <c r="C18" s="25" t="s">
        <v>62</v>
      </c>
      <c r="D18" s="22">
        <v>1805000</v>
      </c>
      <c r="E18" s="22">
        <v>720000</v>
      </c>
      <c r="F18" s="18">
        <v>32.333300000000001</v>
      </c>
      <c r="G18" s="18">
        <v>14</v>
      </c>
      <c r="H18" s="18">
        <v>12.222200000000001</v>
      </c>
      <c r="I18" s="18">
        <v>5</v>
      </c>
      <c r="J18" s="18">
        <v>7.1111000000000004</v>
      </c>
      <c r="K18" s="18">
        <v>8</v>
      </c>
      <c r="L18" s="18">
        <v>4</v>
      </c>
      <c r="M18" s="18">
        <v>82.666700000000006</v>
      </c>
      <c r="N18" s="31">
        <v>400000</v>
      </c>
      <c r="O18" s="19" t="s">
        <v>78</v>
      </c>
      <c r="P18" s="23" t="s">
        <v>64</v>
      </c>
      <c r="Q18" s="33" t="s">
        <v>64</v>
      </c>
      <c r="R18" s="23" t="s">
        <v>72</v>
      </c>
      <c r="S18" s="33" t="s">
        <v>79</v>
      </c>
      <c r="T18" s="23" t="s">
        <v>74</v>
      </c>
      <c r="U18" s="23" t="s">
        <v>76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10" customFormat="1" ht="12.75" customHeight="1" x14ac:dyDescent="0.2">
      <c r="A19" s="14" t="s">
        <v>38</v>
      </c>
      <c r="B19" s="21" t="s">
        <v>47</v>
      </c>
      <c r="C19" s="21" t="s">
        <v>56</v>
      </c>
      <c r="D19" s="22">
        <v>23638720</v>
      </c>
      <c r="E19" s="22">
        <v>6000000</v>
      </c>
      <c r="F19" s="18">
        <v>29.8889</v>
      </c>
      <c r="G19" s="18">
        <v>13</v>
      </c>
      <c r="H19" s="18">
        <v>13</v>
      </c>
      <c r="I19" s="18">
        <v>3.8889</v>
      </c>
      <c r="J19" s="18">
        <v>6.8888999999999996</v>
      </c>
      <c r="K19" s="18">
        <v>7</v>
      </c>
      <c r="L19" s="18">
        <v>5</v>
      </c>
      <c r="M19" s="18">
        <v>78.666700000000006</v>
      </c>
      <c r="N19" s="31">
        <v>3700000</v>
      </c>
      <c r="O19" s="19" t="s">
        <v>78</v>
      </c>
      <c r="P19" s="23" t="s">
        <v>65</v>
      </c>
      <c r="Q19" s="33" t="s">
        <v>65</v>
      </c>
      <c r="R19" s="24" t="s">
        <v>67</v>
      </c>
      <c r="S19" s="33" t="s">
        <v>80</v>
      </c>
      <c r="T19" s="23" t="s">
        <v>75</v>
      </c>
      <c r="U19" s="33" t="s">
        <v>83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10" customFormat="1" ht="13.65" customHeight="1" x14ac:dyDescent="0.2">
      <c r="A20" s="26" t="s">
        <v>41</v>
      </c>
      <c r="B20" s="27" t="s">
        <v>50</v>
      </c>
      <c r="C20" s="27" t="s">
        <v>59</v>
      </c>
      <c r="D20" s="22">
        <v>1258000</v>
      </c>
      <c r="E20" s="22">
        <v>1000000</v>
      </c>
      <c r="F20" s="18">
        <v>20.777799999999999</v>
      </c>
      <c r="G20" s="18">
        <v>13</v>
      </c>
      <c r="H20" s="18">
        <v>9.1111000000000004</v>
      </c>
      <c r="I20" s="18">
        <v>3</v>
      </c>
      <c r="J20" s="18">
        <v>6</v>
      </c>
      <c r="K20" s="18">
        <v>6</v>
      </c>
      <c r="L20" s="18">
        <v>5</v>
      </c>
      <c r="M20" s="18">
        <v>62.8889</v>
      </c>
      <c r="N20" s="31"/>
      <c r="O20" s="19"/>
      <c r="P20" s="28" t="s">
        <v>64</v>
      </c>
      <c r="Q20" s="33"/>
      <c r="R20" s="29">
        <v>0.79</v>
      </c>
      <c r="S20" s="33"/>
      <c r="T20" s="34">
        <v>45930</v>
      </c>
      <c r="U20" s="3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x14ac:dyDescent="0.3">
      <c r="D21" s="7">
        <f>SUM(D12:D20)</f>
        <v>117872869</v>
      </c>
      <c r="E21" s="7">
        <f>SUM(E12:E20)</f>
        <v>21580000</v>
      </c>
      <c r="N21" s="7">
        <f>SUM(N12:N20)</f>
        <v>14000000</v>
      </c>
    </row>
    <row r="22" spans="1:85" x14ac:dyDescent="0.3">
      <c r="E22" s="4"/>
      <c r="M22" s="2" t="s">
        <v>17</v>
      </c>
      <c r="N22" s="7">
        <f>14000000-N21</f>
        <v>0</v>
      </c>
    </row>
  </sheetData>
  <mergeCells count="23">
    <mergeCell ref="D7:M7"/>
    <mergeCell ref="R9:R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A6:C6"/>
    <mergeCell ref="S9:S10"/>
    <mergeCell ref="T9:T10"/>
    <mergeCell ref="U9:U10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20" xr:uid="{00000000-0002-0000-0000-000000000000}">
      <formula1>40</formula1>
    </dataValidation>
    <dataValidation type="decimal" operator="lessThanOrEqual" allowBlank="1" showInputMessage="1" showErrorMessage="1" error="max. 15" sqref="G12:H20" xr:uid="{00000000-0002-0000-0000-000001000000}">
      <formula1>15</formula1>
    </dataValidation>
    <dataValidation type="decimal" operator="lessThanOrEqual" allowBlank="1" showInputMessage="1" showErrorMessage="1" error="max. 10" sqref="J12:K20" xr:uid="{00000000-0002-0000-0000-000002000000}">
      <formula1>10</formula1>
    </dataValidation>
    <dataValidation type="decimal" operator="lessThanOrEqual" allowBlank="1" showInputMessage="1" showErrorMessage="1" error="max. 5" sqref="I12:I20 L12:L2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4F52-8659-47CE-8CF1-E8D9C9B97D5C}">
  <dimension ref="A1:BR22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0" ht="38.25" customHeight="1" x14ac:dyDescent="0.3">
      <c r="A1" s="1" t="s">
        <v>32</v>
      </c>
    </row>
    <row r="2" spans="1:70" ht="12.6" x14ac:dyDescent="0.3">
      <c r="A2" s="5" t="s">
        <v>33</v>
      </c>
      <c r="D2" s="5" t="s">
        <v>21</v>
      </c>
    </row>
    <row r="3" spans="1:70" ht="12.6" x14ac:dyDescent="0.3">
      <c r="A3" s="5" t="s">
        <v>30</v>
      </c>
      <c r="D3" s="2" t="s">
        <v>26</v>
      </c>
    </row>
    <row r="4" spans="1:70" ht="12.6" x14ac:dyDescent="0.3">
      <c r="A4" s="5" t="s">
        <v>34</v>
      </c>
      <c r="D4" s="2" t="s">
        <v>27</v>
      </c>
    </row>
    <row r="5" spans="1:70" ht="12.6" x14ac:dyDescent="0.3">
      <c r="A5" s="5" t="s">
        <v>35</v>
      </c>
    </row>
    <row r="6" spans="1:70" ht="12.6" customHeight="1" x14ac:dyDescent="0.3">
      <c r="A6" s="8" t="s">
        <v>36</v>
      </c>
      <c r="B6" s="8"/>
      <c r="C6" s="8"/>
      <c r="D6" s="5" t="s">
        <v>22</v>
      </c>
    </row>
    <row r="7" spans="1:70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70" ht="12.6" x14ac:dyDescent="0.3">
      <c r="A8" s="3"/>
    </row>
    <row r="9" spans="1:7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</row>
    <row r="10" spans="1:70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</row>
    <row r="11" spans="1:70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</row>
    <row r="12" spans="1:70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0" customFormat="1" ht="12.75" customHeight="1" x14ac:dyDescent="0.2">
      <c r="A13" s="14" t="s">
        <v>38</v>
      </c>
      <c r="B13" s="21" t="s">
        <v>47</v>
      </c>
      <c r="C13" s="21" t="s">
        <v>56</v>
      </c>
      <c r="D13" s="22">
        <v>23638720</v>
      </c>
      <c r="E13" s="22">
        <v>6000000</v>
      </c>
      <c r="F13" s="18">
        <v>30</v>
      </c>
      <c r="G13" s="18">
        <v>13</v>
      </c>
      <c r="H13" s="18">
        <v>13</v>
      </c>
      <c r="I13" s="18">
        <v>4</v>
      </c>
      <c r="J13" s="18">
        <v>7</v>
      </c>
      <c r="K13" s="18">
        <v>7</v>
      </c>
      <c r="L13" s="18">
        <v>5</v>
      </c>
      <c r="M13" s="18">
        <f t="shared" ref="M13:M20" si="0">SUM(F13:L13)</f>
        <v>79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0" customFormat="1" ht="12.75" customHeight="1" x14ac:dyDescent="0.2">
      <c r="A14" s="14" t="s">
        <v>39</v>
      </c>
      <c r="B14" s="15" t="s">
        <v>48</v>
      </c>
      <c r="C14" s="25" t="s">
        <v>57</v>
      </c>
      <c r="D14" s="17">
        <v>18876000</v>
      </c>
      <c r="E14" s="17">
        <v>1000000</v>
      </c>
      <c r="F14" s="18">
        <v>35</v>
      </c>
      <c r="G14" s="18">
        <v>14</v>
      </c>
      <c r="H14" s="18">
        <v>13</v>
      </c>
      <c r="I14" s="18">
        <v>5</v>
      </c>
      <c r="J14" s="18">
        <v>9</v>
      </c>
      <c r="K14" s="18">
        <v>9</v>
      </c>
      <c r="L14" s="18">
        <v>3</v>
      </c>
      <c r="M14" s="18">
        <f t="shared" si="0"/>
        <v>88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0" customFormat="1" ht="12.75" customHeight="1" x14ac:dyDescent="0.2">
      <c r="A15" s="26" t="s">
        <v>40</v>
      </c>
      <c r="B15" s="27" t="s">
        <v>49</v>
      </c>
      <c r="C15" s="27" t="s">
        <v>58</v>
      </c>
      <c r="D15" s="22">
        <v>14500000</v>
      </c>
      <c r="E15" s="22">
        <v>2200000</v>
      </c>
      <c r="F15" s="18">
        <v>32</v>
      </c>
      <c r="G15" s="18">
        <v>14</v>
      </c>
      <c r="H15" s="18">
        <v>11</v>
      </c>
      <c r="I15" s="18">
        <v>5</v>
      </c>
      <c r="J15" s="18">
        <v>8</v>
      </c>
      <c r="K15" s="18">
        <v>10</v>
      </c>
      <c r="L15" s="18">
        <v>5</v>
      </c>
      <c r="M15" s="18">
        <f t="shared" si="0"/>
        <v>85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0" customFormat="1" ht="12.75" customHeight="1" x14ac:dyDescent="0.2">
      <c r="A16" s="26" t="s">
        <v>41</v>
      </c>
      <c r="B16" s="27" t="s">
        <v>50</v>
      </c>
      <c r="C16" s="27" t="s">
        <v>59</v>
      </c>
      <c r="D16" s="22">
        <v>1258000</v>
      </c>
      <c r="E16" s="22">
        <v>1000000</v>
      </c>
      <c r="F16" s="18">
        <v>20</v>
      </c>
      <c r="G16" s="18">
        <v>13</v>
      </c>
      <c r="H16" s="18">
        <v>9</v>
      </c>
      <c r="I16" s="18">
        <v>3</v>
      </c>
      <c r="J16" s="18">
        <v>6</v>
      </c>
      <c r="K16" s="18">
        <v>6</v>
      </c>
      <c r="L16" s="18">
        <v>5</v>
      </c>
      <c r="M16" s="18">
        <f t="shared" si="0"/>
        <v>62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0" customFormat="1" ht="12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30</v>
      </c>
      <c r="G17" s="18">
        <v>14</v>
      </c>
      <c r="H17" s="18">
        <v>12</v>
      </c>
      <c r="I17" s="18">
        <v>5</v>
      </c>
      <c r="J17" s="18">
        <v>9</v>
      </c>
      <c r="K17" s="18">
        <v>9</v>
      </c>
      <c r="L17" s="18">
        <v>4</v>
      </c>
      <c r="M17" s="18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0" customFormat="1" ht="12.75" customHeight="1" x14ac:dyDescent="0.2">
      <c r="A18" s="14" t="s">
        <v>43</v>
      </c>
      <c r="B18" s="14" t="s">
        <v>52</v>
      </c>
      <c r="C18" s="25" t="s">
        <v>61</v>
      </c>
      <c r="D18" s="22">
        <v>1400000</v>
      </c>
      <c r="E18" s="22">
        <v>1000000</v>
      </c>
      <c r="F18" s="18">
        <v>33</v>
      </c>
      <c r="G18" s="18">
        <v>14</v>
      </c>
      <c r="H18" s="18">
        <v>12</v>
      </c>
      <c r="I18" s="18">
        <v>5</v>
      </c>
      <c r="J18" s="18">
        <v>9</v>
      </c>
      <c r="K18" s="18">
        <v>8</v>
      </c>
      <c r="L18" s="18">
        <v>4</v>
      </c>
      <c r="M18" s="18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0" customFormat="1" ht="12.75" customHeight="1" x14ac:dyDescent="0.2">
      <c r="A19" s="14" t="s">
        <v>44</v>
      </c>
      <c r="B19" s="14" t="s">
        <v>53</v>
      </c>
      <c r="C19" s="25" t="s">
        <v>62</v>
      </c>
      <c r="D19" s="22">
        <v>1805000</v>
      </c>
      <c r="E19" s="22">
        <v>720000</v>
      </c>
      <c r="F19" s="18">
        <v>32</v>
      </c>
      <c r="G19" s="18">
        <v>14</v>
      </c>
      <c r="H19" s="18">
        <v>12</v>
      </c>
      <c r="I19" s="18">
        <v>5</v>
      </c>
      <c r="J19" s="18">
        <v>7</v>
      </c>
      <c r="K19" s="18">
        <v>8</v>
      </c>
      <c r="L19" s="18">
        <v>4</v>
      </c>
      <c r="M19" s="18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0" customFormat="1" ht="13.65" customHeight="1" x14ac:dyDescent="0.2">
      <c r="A20" s="15" t="s">
        <v>45</v>
      </c>
      <c r="B20" s="15" t="s">
        <v>54</v>
      </c>
      <c r="C20" s="30" t="s">
        <v>63</v>
      </c>
      <c r="D20" s="17">
        <v>5356000</v>
      </c>
      <c r="E20" s="17">
        <v>1560000</v>
      </c>
      <c r="F20" s="18">
        <v>34</v>
      </c>
      <c r="G20" s="18">
        <v>13</v>
      </c>
      <c r="H20" s="18">
        <v>11</v>
      </c>
      <c r="I20" s="18">
        <v>5</v>
      </c>
      <c r="J20" s="18">
        <v>8</v>
      </c>
      <c r="K20" s="18">
        <v>8</v>
      </c>
      <c r="L20" s="18">
        <v>5</v>
      </c>
      <c r="M20" s="18">
        <f t="shared" si="0"/>
        <v>84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12" x14ac:dyDescent="0.3">
      <c r="D21" s="7">
        <f>SUM(D12:D20)</f>
        <v>117872869</v>
      </c>
      <c r="E21" s="7">
        <f>SUM(E12:E20)</f>
        <v>21580000</v>
      </c>
    </row>
    <row r="22" spans="1:70" ht="12" x14ac:dyDescent="0.3">
      <c r="E22" s="4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20" xr:uid="{02BDE561-021E-41F9-8693-C3CD1B5DCE56}">
      <formula1>40</formula1>
    </dataValidation>
    <dataValidation type="decimal" operator="lessThanOrEqual" allowBlank="1" showInputMessage="1" showErrorMessage="1" error="max. 15" sqref="G12:H20" xr:uid="{FB0FE911-CBE1-435C-A153-7BD0E3648887}">
      <formula1>15</formula1>
    </dataValidation>
    <dataValidation type="decimal" operator="lessThanOrEqual" allowBlank="1" showInputMessage="1" showErrorMessage="1" error="max. 10" sqref="J12:K20" xr:uid="{E1437B65-C192-4D42-A8BE-09CA48B3F521}">
      <formula1>10</formula1>
    </dataValidation>
    <dataValidation type="decimal" operator="lessThanOrEqual" allowBlank="1" showInputMessage="1" showErrorMessage="1" error="max. 5" sqref="I12:I20 L12:L20" xr:uid="{48295244-4682-46E2-93A1-6791B75B3455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2A11-AD44-4B94-B177-3530647A6A37}">
  <dimension ref="A1:BR22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0" ht="38.25" customHeight="1" x14ac:dyDescent="0.3">
      <c r="A1" s="1" t="s">
        <v>32</v>
      </c>
    </row>
    <row r="2" spans="1:70" ht="12.6" x14ac:dyDescent="0.3">
      <c r="A2" s="5" t="s">
        <v>33</v>
      </c>
      <c r="D2" s="5" t="s">
        <v>21</v>
      </c>
    </row>
    <row r="3" spans="1:70" ht="12.6" x14ac:dyDescent="0.3">
      <c r="A3" s="5" t="s">
        <v>30</v>
      </c>
      <c r="D3" s="2" t="s">
        <v>26</v>
      </c>
    </row>
    <row r="4" spans="1:70" ht="12.6" x14ac:dyDescent="0.3">
      <c r="A4" s="5" t="s">
        <v>34</v>
      </c>
      <c r="D4" s="2" t="s">
        <v>27</v>
      </c>
    </row>
    <row r="5" spans="1:70" ht="12.6" x14ac:dyDescent="0.3">
      <c r="A5" s="5" t="s">
        <v>35</v>
      </c>
    </row>
    <row r="6" spans="1:70" ht="12.6" customHeight="1" x14ac:dyDescent="0.3">
      <c r="A6" s="8" t="s">
        <v>36</v>
      </c>
      <c r="B6" s="8"/>
      <c r="C6" s="8"/>
      <c r="D6" s="5" t="s">
        <v>22</v>
      </c>
    </row>
    <row r="7" spans="1:70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70" ht="12.6" x14ac:dyDescent="0.3">
      <c r="A8" s="3"/>
    </row>
    <row r="9" spans="1:7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</row>
    <row r="10" spans="1:70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</row>
    <row r="11" spans="1:70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</row>
    <row r="12" spans="1:70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0" customFormat="1" ht="12.75" customHeight="1" x14ac:dyDescent="0.2">
      <c r="A13" s="14" t="s">
        <v>38</v>
      </c>
      <c r="B13" s="21" t="s">
        <v>47</v>
      </c>
      <c r="C13" s="21" t="s">
        <v>56</v>
      </c>
      <c r="D13" s="22">
        <v>23638720</v>
      </c>
      <c r="E13" s="22">
        <v>6000000</v>
      </c>
      <c r="F13" s="18">
        <v>30</v>
      </c>
      <c r="G13" s="18">
        <v>13</v>
      </c>
      <c r="H13" s="18">
        <v>13</v>
      </c>
      <c r="I13" s="18">
        <v>4</v>
      </c>
      <c r="J13" s="18">
        <v>7</v>
      </c>
      <c r="K13" s="18">
        <v>7</v>
      </c>
      <c r="L13" s="18">
        <v>5</v>
      </c>
      <c r="M13" s="18">
        <f t="shared" ref="M13:M20" si="0">SUM(F13:L13)</f>
        <v>79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0" customFormat="1" ht="12.75" customHeight="1" x14ac:dyDescent="0.2">
      <c r="A14" s="14" t="s">
        <v>39</v>
      </c>
      <c r="B14" s="15" t="s">
        <v>48</v>
      </c>
      <c r="C14" s="25" t="s">
        <v>57</v>
      </c>
      <c r="D14" s="17">
        <v>18876000</v>
      </c>
      <c r="E14" s="17">
        <v>1000000</v>
      </c>
      <c r="F14" s="18">
        <v>35</v>
      </c>
      <c r="G14" s="18">
        <v>14</v>
      </c>
      <c r="H14" s="18">
        <v>13</v>
      </c>
      <c r="I14" s="18">
        <v>5</v>
      </c>
      <c r="J14" s="18">
        <v>9</v>
      </c>
      <c r="K14" s="18">
        <v>9</v>
      </c>
      <c r="L14" s="18">
        <v>3</v>
      </c>
      <c r="M14" s="18">
        <f t="shared" si="0"/>
        <v>88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0" customFormat="1" ht="12.75" customHeight="1" x14ac:dyDescent="0.2">
      <c r="A15" s="26" t="s">
        <v>40</v>
      </c>
      <c r="B15" s="27" t="s">
        <v>49</v>
      </c>
      <c r="C15" s="27" t="s">
        <v>58</v>
      </c>
      <c r="D15" s="22">
        <v>14500000</v>
      </c>
      <c r="E15" s="22">
        <v>2200000</v>
      </c>
      <c r="F15" s="18">
        <v>32</v>
      </c>
      <c r="G15" s="18">
        <v>14</v>
      </c>
      <c r="H15" s="18">
        <v>11</v>
      </c>
      <c r="I15" s="18">
        <v>5</v>
      </c>
      <c r="J15" s="18">
        <v>8</v>
      </c>
      <c r="K15" s="18">
        <v>10</v>
      </c>
      <c r="L15" s="18">
        <v>5</v>
      </c>
      <c r="M15" s="18">
        <f t="shared" si="0"/>
        <v>85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0" customFormat="1" ht="12.75" customHeight="1" x14ac:dyDescent="0.2">
      <c r="A16" s="26" t="s">
        <v>41</v>
      </c>
      <c r="B16" s="27" t="s">
        <v>50</v>
      </c>
      <c r="C16" s="27" t="s">
        <v>59</v>
      </c>
      <c r="D16" s="22">
        <v>1258000</v>
      </c>
      <c r="E16" s="22">
        <v>1000000</v>
      </c>
      <c r="F16" s="18">
        <v>26</v>
      </c>
      <c r="G16" s="18">
        <v>13</v>
      </c>
      <c r="H16" s="18">
        <v>9</v>
      </c>
      <c r="I16" s="18">
        <v>3</v>
      </c>
      <c r="J16" s="18">
        <v>6</v>
      </c>
      <c r="K16" s="18">
        <v>6</v>
      </c>
      <c r="L16" s="18">
        <v>5</v>
      </c>
      <c r="M16" s="18">
        <f t="shared" si="0"/>
        <v>68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0" customFormat="1" ht="12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30</v>
      </c>
      <c r="G17" s="18">
        <v>14</v>
      </c>
      <c r="H17" s="18">
        <v>12</v>
      </c>
      <c r="I17" s="18">
        <v>5</v>
      </c>
      <c r="J17" s="18">
        <v>9</v>
      </c>
      <c r="K17" s="18">
        <v>9</v>
      </c>
      <c r="L17" s="18">
        <v>4</v>
      </c>
      <c r="M17" s="18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0" customFormat="1" ht="12.75" customHeight="1" x14ac:dyDescent="0.2">
      <c r="A18" s="14" t="s">
        <v>43</v>
      </c>
      <c r="B18" s="14" t="s">
        <v>52</v>
      </c>
      <c r="C18" s="25" t="s">
        <v>61</v>
      </c>
      <c r="D18" s="22">
        <v>1400000</v>
      </c>
      <c r="E18" s="22">
        <v>1000000</v>
      </c>
      <c r="F18" s="18">
        <v>33</v>
      </c>
      <c r="G18" s="18">
        <v>14</v>
      </c>
      <c r="H18" s="18">
        <v>12</v>
      </c>
      <c r="I18" s="18">
        <v>5</v>
      </c>
      <c r="J18" s="18">
        <v>9</v>
      </c>
      <c r="K18" s="18">
        <v>8</v>
      </c>
      <c r="L18" s="18">
        <v>4</v>
      </c>
      <c r="M18" s="18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0" customFormat="1" ht="12.75" customHeight="1" x14ac:dyDescent="0.2">
      <c r="A19" s="14" t="s">
        <v>44</v>
      </c>
      <c r="B19" s="14" t="s">
        <v>53</v>
      </c>
      <c r="C19" s="25" t="s">
        <v>62</v>
      </c>
      <c r="D19" s="22">
        <v>1805000</v>
      </c>
      <c r="E19" s="22">
        <v>720000</v>
      </c>
      <c r="F19" s="18">
        <v>32</v>
      </c>
      <c r="G19" s="18">
        <v>14</v>
      </c>
      <c r="H19" s="18">
        <v>12</v>
      </c>
      <c r="I19" s="18">
        <v>5</v>
      </c>
      <c r="J19" s="18">
        <v>7</v>
      </c>
      <c r="K19" s="18">
        <v>8</v>
      </c>
      <c r="L19" s="18">
        <v>4</v>
      </c>
      <c r="M19" s="18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0" customFormat="1" ht="13.65" customHeight="1" x14ac:dyDescent="0.2">
      <c r="A20" s="15" t="s">
        <v>45</v>
      </c>
      <c r="B20" s="15" t="s">
        <v>54</v>
      </c>
      <c r="C20" s="30" t="s">
        <v>63</v>
      </c>
      <c r="D20" s="17">
        <v>5356000</v>
      </c>
      <c r="E20" s="17">
        <v>1560000</v>
      </c>
      <c r="F20" s="18">
        <v>34</v>
      </c>
      <c r="G20" s="18">
        <v>13</v>
      </c>
      <c r="H20" s="18">
        <v>11</v>
      </c>
      <c r="I20" s="18">
        <v>5</v>
      </c>
      <c r="J20" s="18">
        <v>8</v>
      </c>
      <c r="K20" s="18">
        <v>8</v>
      </c>
      <c r="L20" s="18">
        <v>5</v>
      </c>
      <c r="M20" s="18">
        <f t="shared" si="0"/>
        <v>84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12" x14ac:dyDescent="0.3">
      <c r="D21" s="7">
        <f>SUM(D12:D20)</f>
        <v>117872869</v>
      </c>
      <c r="E21" s="7">
        <f>SUM(E12:E20)</f>
        <v>21580000</v>
      </c>
    </row>
    <row r="22" spans="1:70" ht="12" x14ac:dyDescent="0.3">
      <c r="E22" s="4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20" xr:uid="{9EEBDE91-8F12-4981-AD26-C54D1FFB9986}">
      <formula1>40</formula1>
    </dataValidation>
    <dataValidation type="decimal" operator="lessThanOrEqual" allowBlank="1" showInputMessage="1" showErrorMessage="1" error="max. 15" sqref="G12:H20" xr:uid="{46D0AE3C-2F11-4629-BF7D-AE58C09F66E6}">
      <formula1>15</formula1>
    </dataValidation>
    <dataValidation type="decimal" operator="lessThanOrEqual" allowBlank="1" showInputMessage="1" showErrorMessage="1" error="max. 10" sqref="J12:K20" xr:uid="{BC56CDC4-D382-46A3-A753-35F362D3605A}">
      <formula1>10</formula1>
    </dataValidation>
    <dataValidation type="decimal" operator="lessThanOrEqual" allowBlank="1" showInputMessage="1" showErrorMessage="1" error="max. 5" sqref="I12:I20 L12:L20" xr:uid="{8931E893-E569-4218-817F-C5F993C4ED3D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4527-BE2C-41E0-B663-EC0E03FA65D7}">
  <dimension ref="A1:BR22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0" ht="38.25" customHeight="1" x14ac:dyDescent="0.3">
      <c r="A1" s="1" t="s">
        <v>32</v>
      </c>
    </row>
    <row r="2" spans="1:70" ht="12.6" x14ac:dyDescent="0.3">
      <c r="A2" s="5" t="s">
        <v>33</v>
      </c>
      <c r="D2" s="5" t="s">
        <v>21</v>
      </c>
    </row>
    <row r="3" spans="1:70" ht="12.6" x14ac:dyDescent="0.3">
      <c r="A3" s="5" t="s">
        <v>30</v>
      </c>
      <c r="D3" s="2" t="s">
        <v>26</v>
      </c>
    </row>
    <row r="4" spans="1:70" ht="12.6" x14ac:dyDescent="0.3">
      <c r="A4" s="5" t="s">
        <v>34</v>
      </c>
      <c r="D4" s="2" t="s">
        <v>27</v>
      </c>
    </row>
    <row r="5" spans="1:70" ht="12.6" x14ac:dyDescent="0.3">
      <c r="A5" s="5" t="s">
        <v>35</v>
      </c>
    </row>
    <row r="6" spans="1:70" ht="12.6" customHeight="1" x14ac:dyDescent="0.3">
      <c r="A6" s="8" t="s">
        <v>36</v>
      </c>
      <c r="B6" s="8"/>
      <c r="C6" s="8"/>
      <c r="D6" s="5" t="s">
        <v>22</v>
      </c>
    </row>
    <row r="7" spans="1:70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70" ht="12.6" x14ac:dyDescent="0.3">
      <c r="A8" s="3"/>
    </row>
    <row r="9" spans="1:7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</row>
    <row r="10" spans="1:70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</row>
    <row r="11" spans="1:70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</row>
    <row r="12" spans="1:70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0" customFormat="1" ht="12.75" customHeight="1" x14ac:dyDescent="0.2">
      <c r="A13" s="14" t="s">
        <v>38</v>
      </c>
      <c r="B13" s="21" t="s">
        <v>47</v>
      </c>
      <c r="C13" s="21" t="s">
        <v>56</v>
      </c>
      <c r="D13" s="22">
        <v>23638720</v>
      </c>
      <c r="E13" s="22">
        <v>6000000</v>
      </c>
      <c r="F13" s="18">
        <v>29</v>
      </c>
      <c r="G13" s="18">
        <v>13</v>
      </c>
      <c r="H13" s="18">
        <v>13</v>
      </c>
      <c r="I13" s="18">
        <v>3</v>
      </c>
      <c r="J13" s="18">
        <v>7</v>
      </c>
      <c r="K13" s="18">
        <v>7</v>
      </c>
      <c r="L13" s="18">
        <v>5</v>
      </c>
      <c r="M13" s="18">
        <f t="shared" ref="M13:M20" si="0">SUM(F13:L13)</f>
        <v>77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0" customFormat="1" ht="12.75" customHeight="1" x14ac:dyDescent="0.2">
      <c r="A14" s="14" t="s">
        <v>39</v>
      </c>
      <c r="B14" s="15" t="s">
        <v>48</v>
      </c>
      <c r="C14" s="25" t="s">
        <v>57</v>
      </c>
      <c r="D14" s="17">
        <v>18876000</v>
      </c>
      <c r="E14" s="17">
        <v>1000000</v>
      </c>
      <c r="F14" s="18">
        <v>30</v>
      </c>
      <c r="G14" s="18">
        <v>14</v>
      </c>
      <c r="H14" s="18">
        <v>13</v>
      </c>
      <c r="I14" s="18">
        <v>5</v>
      </c>
      <c r="J14" s="18">
        <v>9</v>
      </c>
      <c r="K14" s="18">
        <v>9</v>
      </c>
      <c r="L14" s="18">
        <v>3</v>
      </c>
      <c r="M14" s="18">
        <f t="shared" si="0"/>
        <v>83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0" customFormat="1" ht="12.75" customHeight="1" x14ac:dyDescent="0.2">
      <c r="A15" s="26" t="s">
        <v>40</v>
      </c>
      <c r="B15" s="27" t="s">
        <v>49</v>
      </c>
      <c r="C15" s="27" t="s">
        <v>58</v>
      </c>
      <c r="D15" s="22">
        <v>14500000</v>
      </c>
      <c r="E15" s="22">
        <v>2200000</v>
      </c>
      <c r="F15" s="18">
        <v>35</v>
      </c>
      <c r="G15" s="18">
        <v>14</v>
      </c>
      <c r="H15" s="18">
        <v>11</v>
      </c>
      <c r="I15" s="18">
        <v>5</v>
      </c>
      <c r="J15" s="18">
        <v>8</v>
      </c>
      <c r="K15" s="18">
        <v>10</v>
      </c>
      <c r="L15" s="18">
        <v>5</v>
      </c>
      <c r="M15" s="18">
        <f t="shared" si="0"/>
        <v>88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0" customFormat="1" ht="12.75" customHeight="1" x14ac:dyDescent="0.2">
      <c r="A16" s="26" t="s">
        <v>41</v>
      </c>
      <c r="B16" s="27" t="s">
        <v>50</v>
      </c>
      <c r="C16" s="27" t="s">
        <v>59</v>
      </c>
      <c r="D16" s="22">
        <v>1258000</v>
      </c>
      <c r="E16" s="22">
        <v>1000000</v>
      </c>
      <c r="F16" s="18">
        <v>20</v>
      </c>
      <c r="G16" s="18">
        <v>13</v>
      </c>
      <c r="H16" s="18">
        <v>9</v>
      </c>
      <c r="I16" s="18">
        <v>3</v>
      </c>
      <c r="J16" s="18">
        <v>6</v>
      </c>
      <c r="K16" s="18">
        <v>6</v>
      </c>
      <c r="L16" s="18">
        <v>5</v>
      </c>
      <c r="M16" s="18">
        <f t="shared" si="0"/>
        <v>62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0" customFormat="1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30</v>
      </c>
      <c r="G17" s="18">
        <v>14</v>
      </c>
      <c r="H17" s="18">
        <v>12</v>
      </c>
      <c r="I17" s="18">
        <v>5</v>
      </c>
      <c r="J17" s="18">
        <v>9</v>
      </c>
      <c r="K17" s="18">
        <v>9</v>
      </c>
      <c r="L17" s="18">
        <v>4</v>
      </c>
      <c r="M17" s="18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0" customFormat="1" ht="12.75" customHeight="1" x14ac:dyDescent="0.2">
      <c r="A18" s="14" t="s">
        <v>43</v>
      </c>
      <c r="B18" s="14" t="s">
        <v>52</v>
      </c>
      <c r="C18" s="25" t="s">
        <v>61</v>
      </c>
      <c r="D18" s="22">
        <v>1400000</v>
      </c>
      <c r="E18" s="22">
        <v>1000000</v>
      </c>
      <c r="F18" s="18">
        <v>35</v>
      </c>
      <c r="G18" s="18">
        <v>14</v>
      </c>
      <c r="H18" s="18">
        <v>12</v>
      </c>
      <c r="I18" s="18">
        <v>5</v>
      </c>
      <c r="J18" s="18">
        <v>9</v>
      </c>
      <c r="K18" s="18">
        <v>8</v>
      </c>
      <c r="L18" s="18">
        <v>4</v>
      </c>
      <c r="M18" s="18">
        <f t="shared" si="0"/>
        <v>87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0" customFormat="1" ht="12.75" customHeight="1" x14ac:dyDescent="0.2">
      <c r="A19" s="14" t="s">
        <v>44</v>
      </c>
      <c r="B19" s="14" t="s">
        <v>53</v>
      </c>
      <c r="C19" s="25" t="s">
        <v>62</v>
      </c>
      <c r="D19" s="22">
        <v>1805000</v>
      </c>
      <c r="E19" s="22">
        <v>720000</v>
      </c>
      <c r="F19" s="18">
        <v>32</v>
      </c>
      <c r="G19" s="18">
        <v>14</v>
      </c>
      <c r="H19" s="18">
        <v>12</v>
      </c>
      <c r="I19" s="18">
        <v>5</v>
      </c>
      <c r="J19" s="18">
        <v>7</v>
      </c>
      <c r="K19" s="18">
        <v>8</v>
      </c>
      <c r="L19" s="18">
        <v>4</v>
      </c>
      <c r="M19" s="18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0" customFormat="1" ht="13.65" customHeight="1" x14ac:dyDescent="0.2">
      <c r="A20" s="15" t="s">
        <v>45</v>
      </c>
      <c r="B20" s="15" t="s">
        <v>54</v>
      </c>
      <c r="C20" s="30" t="s">
        <v>63</v>
      </c>
      <c r="D20" s="17">
        <v>5356000</v>
      </c>
      <c r="E20" s="17">
        <v>1560000</v>
      </c>
      <c r="F20" s="18">
        <v>32</v>
      </c>
      <c r="G20" s="18">
        <v>13</v>
      </c>
      <c r="H20" s="18">
        <v>11</v>
      </c>
      <c r="I20" s="18">
        <v>5</v>
      </c>
      <c r="J20" s="18">
        <v>8</v>
      </c>
      <c r="K20" s="18">
        <v>8</v>
      </c>
      <c r="L20" s="18">
        <v>5</v>
      </c>
      <c r="M20" s="18">
        <f t="shared" si="0"/>
        <v>82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x14ac:dyDescent="0.3">
      <c r="D21" s="7">
        <f>SUM(D12:D20)</f>
        <v>117872869</v>
      </c>
      <c r="E21" s="7">
        <f>SUM(E12:E20)</f>
        <v>21580000</v>
      </c>
    </row>
    <row r="22" spans="1:70" x14ac:dyDescent="0.3">
      <c r="E22" s="4"/>
    </row>
  </sheetData>
  <mergeCells count="15">
    <mergeCell ref="D7:M7"/>
    <mergeCell ref="L9:L10"/>
    <mergeCell ref="M9:M10"/>
    <mergeCell ref="F9:F10"/>
    <mergeCell ref="G9:G10"/>
    <mergeCell ref="H9:H10"/>
    <mergeCell ref="I9:I10"/>
    <mergeCell ref="J9:J10"/>
    <mergeCell ref="K9:K10"/>
    <mergeCell ref="A6:C6"/>
    <mergeCell ref="A9:A11"/>
    <mergeCell ref="B9:B11"/>
    <mergeCell ref="C9:C11"/>
    <mergeCell ref="D9:D11"/>
    <mergeCell ref="E9:E11"/>
  </mergeCells>
  <dataValidations count="4">
    <dataValidation type="decimal" operator="lessThanOrEqual" allowBlank="1" showInputMessage="1" showErrorMessage="1" error="max. 5" sqref="I12:I20 L12:L20" xr:uid="{85266C1C-DBBE-4D2B-8C90-7F8CA85082F2}">
      <formula1>5</formula1>
    </dataValidation>
    <dataValidation type="decimal" operator="lessThanOrEqual" allowBlank="1" showInputMessage="1" showErrorMessage="1" error="max. 10" sqref="J12:K20" xr:uid="{CE990FA4-B6DE-4A52-A9E9-2CD1D481234E}">
      <formula1>10</formula1>
    </dataValidation>
    <dataValidation type="decimal" operator="lessThanOrEqual" allowBlank="1" showInputMessage="1" showErrorMessage="1" error="max. 15" sqref="G12:H20" xr:uid="{32C9C0D2-1D97-42C5-A6C7-2514087CF246}">
      <formula1>15</formula1>
    </dataValidation>
    <dataValidation type="decimal" operator="lessThanOrEqual" allowBlank="1" showInputMessage="1" showErrorMessage="1" error="max. 40" sqref="F12:F20" xr:uid="{8D4F9150-2ABC-4901-AABA-8754D04183FE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FCE7-686E-4217-9838-55F79D5860EF}">
  <dimension ref="A1:BR22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0" ht="38.25" customHeight="1" x14ac:dyDescent="0.3">
      <c r="A1" s="1" t="s">
        <v>32</v>
      </c>
    </row>
    <row r="2" spans="1:70" ht="12.6" x14ac:dyDescent="0.3">
      <c r="A2" s="5" t="s">
        <v>33</v>
      </c>
      <c r="D2" s="5" t="s">
        <v>21</v>
      </c>
    </row>
    <row r="3" spans="1:70" ht="12.6" x14ac:dyDescent="0.3">
      <c r="A3" s="5" t="s">
        <v>30</v>
      </c>
      <c r="D3" s="2" t="s">
        <v>26</v>
      </c>
    </row>
    <row r="4" spans="1:70" ht="12.6" x14ac:dyDescent="0.3">
      <c r="A4" s="5" t="s">
        <v>34</v>
      </c>
      <c r="D4" s="2" t="s">
        <v>27</v>
      </c>
    </row>
    <row r="5" spans="1:70" ht="12.6" x14ac:dyDescent="0.3">
      <c r="A5" s="5" t="s">
        <v>35</v>
      </c>
    </row>
    <row r="6" spans="1:70" ht="12.6" customHeight="1" x14ac:dyDescent="0.3">
      <c r="A6" s="8" t="s">
        <v>36</v>
      </c>
      <c r="B6" s="8"/>
      <c r="C6" s="8"/>
      <c r="D6" s="5" t="s">
        <v>22</v>
      </c>
    </row>
    <row r="7" spans="1:70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70" ht="12.6" x14ac:dyDescent="0.3">
      <c r="A8" s="3"/>
    </row>
    <row r="9" spans="1:7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</row>
    <row r="10" spans="1:70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</row>
    <row r="11" spans="1:70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</row>
    <row r="12" spans="1:70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0" customFormat="1" ht="12.75" customHeight="1" x14ac:dyDescent="0.2">
      <c r="A13" s="14" t="s">
        <v>38</v>
      </c>
      <c r="B13" s="21" t="s">
        <v>47</v>
      </c>
      <c r="C13" s="21" t="s">
        <v>56</v>
      </c>
      <c r="D13" s="22">
        <v>23638720</v>
      </c>
      <c r="E13" s="22">
        <v>6000000</v>
      </c>
      <c r="F13" s="18">
        <v>30</v>
      </c>
      <c r="G13" s="18">
        <v>14</v>
      </c>
      <c r="H13" s="18">
        <v>13</v>
      </c>
      <c r="I13" s="18">
        <v>4</v>
      </c>
      <c r="J13" s="18">
        <v>7</v>
      </c>
      <c r="K13" s="18">
        <v>7</v>
      </c>
      <c r="L13" s="18">
        <v>5</v>
      </c>
      <c r="M13" s="18">
        <f t="shared" ref="M13:M20" si="0">SUM(F13:L13)</f>
        <v>80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0" customFormat="1" ht="12.75" customHeight="1" x14ac:dyDescent="0.2">
      <c r="A14" s="14" t="s">
        <v>39</v>
      </c>
      <c r="B14" s="15" t="s">
        <v>48</v>
      </c>
      <c r="C14" s="25" t="s">
        <v>57</v>
      </c>
      <c r="D14" s="17">
        <v>18876000</v>
      </c>
      <c r="E14" s="17">
        <v>1000000</v>
      </c>
      <c r="F14" s="18">
        <v>37</v>
      </c>
      <c r="G14" s="18">
        <v>14</v>
      </c>
      <c r="H14" s="18">
        <v>13</v>
      </c>
      <c r="I14" s="18">
        <v>5</v>
      </c>
      <c r="J14" s="18">
        <v>9</v>
      </c>
      <c r="K14" s="18">
        <v>9</v>
      </c>
      <c r="L14" s="18">
        <v>3</v>
      </c>
      <c r="M14" s="18">
        <f t="shared" si="0"/>
        <v>90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0" customFormat="1" ht="12.75" customHeight="1" x14ac:dyDescent="0.2">
      <c r="A15" s="26" t="s">
        <v>40</v>
      </c>
      <c r="B15" s="27" t="s">
        <v>49</v>
      </c>
      <c r="C15" s="27" t="s">
        <v>58</v>
      </c>
      <c r="D15" s="22">
        <v>14500000</v>
      </c>
      <c r="E15" s="22">
        <v>2200000</v>
      </c>
      <c r="F15" s="18">
        <v>35</v>
      </c>
      <c r="G15" s="18">
        <v>14</v>
      </c>
      <c r="H15" s="18">
        <v>11</v>
      </c>
      <c r="I15" s="18">
        <v>5</v>
      </c>
      <c r="J15" s="18">
        <v>8</v>
      </c>
      <c r="K15" s="18">
        <v>10</v>
      </c>
      <c r="L15" s="18">
        <v>5</v>
      </c>
      <c r="M15" s="18">
        <f t="shared" si="0"/>
        <v>88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0" customFormat="1" ht="12.75" customHeight="1" x14ac:dyDescent="0.2">
      <c r="A16" s="26" t="s">
        <v>41</v>
      </c>
      <c r="B16" s="27" t="s">
        <v>50</v>
      </c>
      <c r="C16" s="27" t="s">
        <v>59</v>
      </c>
      <c r="D16" s="22">
        <v>1258000</v>
      </c>
      <c r="E16" s="22">
        <v>1000000</v>
      </c>
      <c r="F16" s="18">
        <v>21</v>
      </c>
      <c r="G16" s="18">
        <v>13</v>
      </c>
      <c r="H16" s="18">
        <v>10</v>
      </c>
      <c r="I16" s="18">
        <v>3</v>
      </c>
      <c r="J16" s="18">
        <v>6</v>
      </c>
      <c r="K16" s="18">
        <v>6</v>
      </c>
      <c r="L16" s="18">
        <v>5</v>
      </c>
      <c r="M16" s="18">
        <f t="shared" si="0"/>
        <v>64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0" customFormat="1" ht="12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31</v>
      </c>
      <c r="G17" s="18">
        <v>14</v>
      </c>
      <c r="H17" s="18">
        <v>12</v>
      </c>
      <c r="I17" s="18">
        <v>5</v>
      </c>
      <c r="J17" s="18">
        <v>9</v>
      </c>
      <c r="K17" s="18">
        <v>9</v>
      </c>
      <c r="L17" s="18">
        <v>4</v>
      </c>
      <c r="M17" s="18">
        <f t="shared" si="0"/>
        <v>84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0" customFormat="1" ht="12.75" customHeight="1" x14ac:dyDescent="0.2">
      <c r="A18" s="14" t="s">
        <v>43</v>
      </c>
      <c r="B18" s="14" t="s">
        <v>52</v>
      </c>
      <c r="C18" s="25" t="s">
        <v>61</v>
      </c>
      <c r="D18" s="22">
        <v>1400000</v>
      </c>
      <c r="E18" s="22">
        <v>1000000</v>
      </c>
      <c r="F18" s="18">
        <v>35</v>
      </c>
      <c r="G18" s="18">
        <v>14</v>
      </c>
      <c r="H18" s="18">
        <v>13</v>
      </c>
      <c r="I18" s="18">
        <v>5</v>
      </c>
      <c r="J18" s="18">
        <v>9</v>
      </c>
      <c r="K18" s="18">
        <v>8</v>
      </c>
      <c r="L18" s="18">
        <v>4</v>
      </c>
      <c r="M18" s="18">
        <f t="shared" si="0"/>
        <v>88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0" customFormat="1" ht="12.75" customHeight="1" x14ac:dyDescent="0.2">
      <c r="A19" s="14" t="s">
        <v>44</v>
      </c>
      <c r="B19" s="14" t="s">
        <v>53</v>
      </c>
      <c r="C19" s="25" t="s">
        <v>62</v>
      </c>
      <c r="D19" s="22">
        <v>1805000</v>
      </c>
      <c r="E19" s="22">
        <v>720000</v>
      </c>
      <c r="F19" s="18">
        <v>34</v>
      </c>
      <c r="G19" s="18">
        <v>14</v>
      </c>
      <c r="H19" s="18">
        <v>13</v>
      </c>
      <c r="I19" s="18">
        <v>5</v>
      </c>
      <c r="J19" s="18">
        <v>7</v>
      </c>
      <c r="K19" s="18">
        <v>8</v>
      </c>
      <c r="L19" s="18">
        <v>4</v>
      </c>
      <c r="M19" s="18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0" customFormat="1" ht="13.65" customHeight="1" x14ac:dyDescent="0.2">
      <c r="A20" s="15" t="s">
        <v>45</v>
      </c>
      <c r="B20" s="15" t="s">
        <v>54</v>
      </c>
      <c r="C20" s="30" t="s">
        <v>63</v>
      </c>
      <c r="D20" s="17">
        <v>5356000</v>
      </c>
      <c r="E20" s="17">
        <v>1560000</v>
      </c>
      <c r="F20" s="18">
        <v>34</v>
      </c>
      <c r="G20" s="18">
        <v>13</v>
      </c>
      <c r="H20" s="18">
        <v>12</v>
      </c>
      <c r="I20" s="18">
        <v>5</v>
      </c>
      <c r="J20" s="18">
        <v>8</v>
      </c>
      <c r="K20" s="18">
        <v>8</v>
      </c>
      <c r="L20" s="18">
        <v>5</v>
      </c>
      <c r="M20" s="18">
        <f t="shared" si="0"/>
        <v>85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12" x14ac:dyDescent="0.3">
      <c r="D21" s="7">
        <f>SUM(D12:D20)</f>
        <v>117872869</v>
      </c>
      <c r="E21" s="7">
        <f>SUM(E12:E20)</f>
        <v>21580000</v>
      </c>
    </row>
    <row r="22" spans="1:70" ht="12" x14ac:dyDescent="0.3">
      <c r="E22" s="4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20" xr:uid="{3A0CB7B4-692D-4855-8BDE-427F4D78E5D0}">
      <formula1>40</formula1>
    </dataValidation>
    <dataValidation type="decimal" operator="lessThanOrEqual" allowBlank="1" showInputMessage="1" showErrorMessage="1" error="max. 15" sqref="G12:H20" xr:uid="{E23AADD4-63D5-47FD-B6A7-54FB133C266F}">
      <formula1>15</formula1>
    </dataValidation>
    <dataValidation type="decimal" operator="lessThanOrEqual" allowBlank="1" showInputMessage="1" showErrorMessage="1" error="max. 10" sqref="J12:K20" xr:uid="{6AAFF402-065B-4A0A-B82F-02CE3F3E6207}">
      <formula1>10</formula1>
    </dataValidation>
    <dataValidation type="decimal" operator="lessThanOrEqual" allowBlank="1" showInputMessage="1" showErrorMessage="1" error="max. 5" sqref="I12:I20 L12:L20" xr:uid="{38049B64-49E0-4F76-9739-0774DC018168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0670-C7D1-476B-A6D3-D74951CA0CAD}">
  <dimension ref="A1:BR22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0" ht="38.25" customHeight="1" x14ac:dyDescent="0.3">
      <c r="A1" s="1" t="s">
        <v>32</v>
      </c>
    </row>
    <row r="2" spans="1:70" ht="12.6" x14ac:dyDescent="0.3">
      <c r="A2" s="5" t="s">
        <v>33</v>
      </c>
      <c r="D2" s="5" t="s">
        <v>21</v>
      </c>
    </row>
    <row r="3" spans="1:70" ht="12.6" x14ac:dyDescent="0.3">
      <c r="A3" s="5" t="s">
        <v>30</v>
      </c>
      <c r="D3" s="2" t="s">
        <v>26</v>
      </c>
    </row>
    <row r="4" spans="1:70" ht="12.6" x14ac:dyDescent="0.3">
      <c r="A4" s="5" t="s">
        <v>34</v>
      </c>
      <c r="D4" s="2" t="s">
        <v>27</v>
      </c>
    </row>
    <row r="5" spans="1:70" ht="12.6" x14ac:dyDescent="0.3">
      <c r="A5" s="5" t="s">
        <v>35</v>
      </c>
    </row>
    <row r="6" spans="1:70" ht="12.6" customHeight="1" x14ac:dyDescent="0.3">
      <c r="A6" s="8" t="s">
        <v>36</v>
      </c>
      <c r="B6" s="8"/>
      <c r="C6" s="8"/>
      <c r="D6" s="5" t="s">
        <v>22</v>
      </c>
    </row>
    <row r="7" spans="1:70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70" ht="12.6" x14ac:dyDescent="0.3">
      <c r="A8" s="3"/>
    </row>
    <row r="9" spans="1:7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</row>
    <row r="10" spans="1:70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</row>
    <row r="11" spans="1:70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</row>
    <row r="12" spans="1:70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0" customFormat="1" ht="12.75" customHeight="1" x14ac:dyDescent="0.2">
      <c r="A13" s="14" t="s">
        <v>38</v>
      </c>
      <c r="B13" s="21" t="s">
        <v>47</v>
      </c>
      <c r="C13" s="21" t="s">
        <v>56</v>
      </c>
      <c r="D13" s="22">
        <v>23638720</v>
      </c>
      <c r="E13" s="22">
        <v>6000000</v>
      </c>
      <c r="F13" s="18">
        <v>30</v>
      </c>
      <c r="G13" s="18">
        <v>13</v>
      </c>
      <c r="H13" s="18">
        <v>13</v>
      </c>
      <c r="I13" s="18">
        <v>4</v>
      </c>
      <c r="J13" s="18">
        <v>7</v>
      </c>
      <c r="K13" s="18">
        <v>7</v>
      </c>
      <c r="L13" s="18">
        <v>5</v>
      </c>
      <c r="M13" s="18">
        <f t="shared" ref="M13:M20" si="0">SUM(F13:L13)</f>
        <v>79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0" customFormat="1" ht="12.75" customHeight="1" x14ac:dyDescent="0.2">
      <c r="A14" s="14" t="s">
        <v>39</v>
      </c>
      <c r="B14" s="15" t="s">
        <v>48</v>
      </c>
      <c r="C14" s="25" t="s">
        <v>57</v>
      </c>
      <c r="D14" s="17">
        <v>18876000</v>
      </c>
      <c r="E14" s="17">
        <v>1000000</v>
      </c>
      <c r="F14" s="18">
        <v>27</v>
      </c>
      <c r="G14" s="18">
        <v>14</v>
      </c>
      <c r="H14" s="18">
        <v>10</v>
      </c>
      <c r="I14" s="18">
        <v>5</v>
      </c>
      <c r="J14" s="18">
        <v>9</v>
      </c>
      <c r="K14" s="18">
        <v>9</v>
      </c>
      <c r="L14" s="18">
        <v>3</v>
      </c>
      <c r="M14" s="18">
        <f t="shared" si="0"/>
        <v>77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0" customFormat="1" ht="12.75" customHeight="1" x14ac:dyDescent="0.2">
      <c r="A15" s="26" t="s">
        <v>40</v>
      </c>
      <c r="B15" s="27" t="s">
        <v>49</v>
      </c>
      <c r="C15" s="27" t="s">
        <v>58</v>
      </c>
      <c r="D15" s="22">
        <v>14500000</v>
      </c>
      <c r="E15" s="22">
        <v>2200000</v>
      </c>
      <c r="F15" s="18">
        <v>32</v>
      </c>
      <c r="G15" s="18">
        <v>14</v>
      </c>
      <c r="H15" s="18">
        <v>11</v>
      </c>
      <c r="I15" s="18">
        <v>5</v>
      </c>
      <c r="J15" s="18">
        <v>8</v>
      </c>
      <c r="K15" s="18">
        <v>10</v>
      </c>
      <c r="L15" s="18">
        <v>5</v>
      </c>
      <c r="M15" s="18">
        <f t="shared" si="0"/>
        <v>85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0" customFormat="1" ht="12.75" customHeight="1" x14ac:dyDescent="0.2">
      <c r="A16" s="26" t="s">
        <v>41</v>
      </c>
      <c r="B16" s="27" t="s">
        <v>50</v>
      </c>
      <c r="C16" s="27" t="s">
        <v>59</v>
      </c>
      <c r="D16" s="22">
        <v>1258000</v>
      </c>
      <c r="E16" s="22">
        <v>1000000</v>
      </c>
      <c r="F16" s="18">
        <v>20</v>
      </c>
      <c r="G16" s="18">
        <v>13</v>
      </c>
      <c r="H16" s="18">
        <v>9</v>
      </c>
      <c r="I16" s="18">
        <v>3</v>
      </c>
      <c r="J16" s="18">
        <v>6</v>
      </c>
      <c r="K16" s="18">
        <v>6</v>
      </c>
      <c r="L16" s="18">
        <v>5</v>
      </c>
      <c r="M16" s="18">
        <f t="shared" si="0"/>
        <v>62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0" customFormat="1" ht="12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35</v>
      </c>
      <c r="G17" s="18">
        <v>14</v>
      </c>
      <c r="H17" s="18">
        <v>13</v>
      </c>
      <c r="I17" s="18">
        <v>5</v>
      </c>
      <c r="J17" s="18">
        <v>9</v>
      </c>
      <c r="K17" s="18">
        <v>9</v>
      </c>
      <c r="L17" s="18">
        <v>4</v>
      </c>
      <c r="M17" s="18">
        <f t="shared" si="0"/>
        <v>89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0" customFormat="1" ht="12.75" customHeight="1" x14ac:dyDescent="0.2">
      <c r="A18" s="14" t="s">
        <v>43</v>
      </c>
      <c r="B18" s="14" t="s">
        <v>52</v>
      </c>
      <c r="C18" s="25" t="s">
        <v>61</v>
      </c>
      <c r="D18" s="22">
        <v>1400000</v>
      </c>
      <c r="E18" s="22">
        <v>1000000</v>
      </c>
      <c r="F18" s="18">
        <v>33</v>
      </c>
      <c r="G18" s="18">
        <v>14</v>
      </c>
      <c r="H18" s="18">
        <v>12</v>
      </c>
      <c r="I18" s="18">
        <v>5</v>
      </c>
      <c r="J18" s="18">
        <v>9</v>
      </c>
      <c r="K18" s="18">
        <v>8</v>
      </c>
      <c r="L18" s="18">
        <v>4</v>
      </c>
      <c r="M18" s="18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0" customFormat="1" ht="12.75" customHeight="1" x14ac:dyDescent="0.2">
      <c r="A19" s="14" t="s">
        <v>44</v>
      </c>
      <c r="B19" s="14" t="s">
        <v>53</v>
      </c>
      <c r="C19" s="25" t="s">
        <v>62</v>
      </c>
      <c r="D19" s="22">
        <v>1805000</v>
      </c>
      <c r="E19" s="22">
        <v>720000</v>
      </c>
      <c r="F19" s="18">
        <v>32</v>
      </c>
      <c r="G19" s="18">
        <v>14</v>
      </c>
      <c r="H19" s="18">
        <v>12</v>
      </c>
      <c r="I19" s="18">
        <v>5</v>
      </c>
      <c r="J19" s="18">
        <v>7</v>
      </c>
      <c r="K19" s="18">
        <v>8</v>
      </c>
      <c r="L19" s="18">
        <v>4</v>
      </c>
      <c r="M19" s="18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0" customFormat="1" ht="13.65" customHeight="1" x14ac:dyDescent="0.2">
      <c r="A20" s="15" t="s">
        <v>45</v>
      </c>
      <c r="B20" s="15" t="s">
        <v>54</v>
      </c>
      <c r="C20" s="30" t="s">
        <v>63</v>
      </c>
      <c r="D20" s="17">
        <v>5356000</v>
      </c>
      <c r="E20" s="17">
        <v>1560000</v>
      </c>
      <c r="F20" s="18">
        <v>34</v>
      </c>
      <c r="G20" s="18">
        <v>13</v>
      </c>
      <c r="H20" s="18">
        <v>11</v>
      </c>
      <c r="I20" s="18">
        <v>5</v>
      </c>
      <c r="J20" s="18">
        <v>8</v>
      </c>
      <c r="K20" s="18">
        <v>8</v>
      </c>
      <c r="L20" s="18">
        <v>5</v>
      </c>
      <c r="M20" s="18">
        <f t="shared" si="0"/>
        <v>84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12" x14ac:dyDescent="0.3">
      <c r="D21" s="7">
        <f>SUM(D12:D20)</f>
        <v>117872869</v>
      </c>
      <c r="E21" s="7">
        <f>SUM(E12:E20)</f>
        <v>21580000</v>
      </c>
    </row>
    <row r="22" spans="1:70" ht="12" x14ac:dyDescent="0.3">
      <c r="E22" s="4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20" xr:uid="{656AC9A7-F262-40BF-AD2B-F08300200802}">
      <formula1>40</formula1>
    </dataValidation>
    <dataValidation type="decimal" operator="lessThanOrEqual" allowBlank="1" showInputMessage="1" showErrorMessage="1" error="max. 15" sqref="G12:H20" xr:uid="{014AE594-3DD2-4220-8977-C878951D0A9D}">
      <formula1>15</formula1>
    </dataValidation>
    <dataValidation type="decimal" operator="lessThanOrEqual" allowBlank="1" showInputMessage="1" showErrorMessage="1" error="max. 10" sqref="J12:K20" xr:uid="{88B458CD-03D7-48E1-8012-75DC82B401A7}">
      <formula1>10</formula1>
    </dataValidation>
    <dataValidation type="decimal" operator="lessThanOrEqual" allowBlank="1" showInputMessage="1" showErrorMessage="1" error="max. 5" sqref="I12:I20 L12:L20" xr:uid="{82112D9B-AC76-4DF7-A3AF-377D4129EA7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4303-EED6-4431-8B77-6856B79EE1FD}">
  <dimension ref="A1:BR22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0" ht="38.25" customHeight="1" x14ac:dyDescent="0.3">
      <c r="A1" s="1" t="s">
        <v>32</v>
      </c>
    </row>
    <row r="2" spans="1:70" ht="12.6" x14ac:dyDescent="0.3">
      <c r="A2" s="5" t="s">
        <v>33</v>
      </c>
      <c r="D2" s="5" t="s">
        <v>21</v>
      </c>
    </row>
    <row r="3" spans="1:70" ht="12.6" x14ac:dyDescent="0.3">
      <c r="A3" s="5" t="s">
        <v>30</v>
      </c>
      <c r="D3" s="2" t="s">
        <v>26</v>
      </c>
    </row>
    <row r="4" spans="1:70" ht="12.6" x14ac:dyDescent="0.3">
      <c r="A4" s="5" t="s">
        <v>34</v>
      </c>
      <c r="D4" s="2" t="s">
        <v>27</v>
      </c>
    </row>
    <row r="5" spans="1:70" ht="12.6" x14ac:dyDescent="0.3">
      <c r="A5" s="5" t="s">
        <v>35</v>
      </c>
    </row>
    <row r="6" spans="1:70" ht="12.6" customHeight="1" x14ac:dyDescent="0.3">
      <c r="A6" s="8" t="s">
        <v>36</v>
      </c>
      <c r="B6" s="8"/>
      <c r="C6" s="8"/>
      <c r="D6" s="5" t="s">
        <v>22</v>
      </c>
    </row>
    <row r="7" spans="1:70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70" ht="12.6" x14ac:dyDescent="0.3">
      <c r="A8" s="3"/>
    </row>
    <row r="9" spans="1:7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</row>
    <row r="10" spans="1:70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</row>
    <row r="11" spans="1:70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</row>
    <row r="12" spans="1:70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0" customFormat="1" ht="12.75" customHeight="1" x14ac:dyDescent="0.2">
      <c r="A13" s="14" t="s">
        <v>38</v>
      </c>
      <c r="B13" s="21" t="s">
        <v>47</v>
      </c>
      <c r="C13" s="21" t="s">
        <v>56</v>
      </c>
      <c r="D13" s="22">
        <v>23638720</v>
      </c>
      <c r="E13" s="22">
        <v>6000000</v>
      </c>
      <c r="F13" s="18">
        <v>30</v>
      </c>
      <c r="G13" s="18">
        <v>13</v>
      </c>
      <c r="H13" s="18">
        <v>13</v>
      </c>
      <c r="I13" s="18">
        <v>4</v>
      </c>
      <c r="J13" s="18">
        <v>7</v>
      </c>
      <c r="K13" s="18">
        <v>7</v>
      </c>
      <c r="L13" s="18">
        <v>5</v>
      </c>
      <c r="M13" s="18">
        <f t="shared" ref="M13:M20" si="0">SUM(F13:L13)</f>
        <v>79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0" customFormat="1" ht="12.75" customHeight="1" x14ac:dyDescent="0.2">
      <c r="A14" s="14" t="s">
        <v>39</v>
      </c>
      <c r="B14" s="15" t="s">
        <v>48</v>
      </c>
      <c r="C14" s="25" t="s">
        <v>57</v>
      </c>
      <c r="D14" s="17">
        <v>18876000</v>
      </c>
      <c r="E14" s="17">
        <v>1000000</v>
      </c>
      <c r="F14" s="18">
        <v>35</v>
      </c>
      <c r="G14" s="18">
        <v>14</v>
      </c>
      <c r="H14" s="18">
        <v>13</v>
      </c>
      <c r="I14" s="18">
        <v>5</v>
      </c>
      <c r="J14" s="18">
        <v>9</v>
      </c>
      <c r="K14" s="18">
        <v>9</v>
      </c>
      <c r="L14" s="18">
        <v>3</v>
      </c>
      <c r="M14" s="18">
        <f t="shared" si="0"/>
        <v>88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0" customFormat="1" ht="12.75" customHeight="1" x14ac:dyDescent="0.2">
      <c r="A15" s="26" t="s">
        <v>40</v>
      </c>
      <c r="B15" s="27" t="s">
        <v>49</v>
      </c>
      <c r="C15" s="27" t="s">
        <v>58</v>
      </c>
      <c r="D15" s="22">
        <v>14500000</v>
      </c>
      <c r="E15" s="22">
        <v>2200000</v>
      </c>
      <c r="F15" s="18">
        <v>32</v>
      </c>
      <c r="G15" s="18">
        <v>14</v>
      </c>
      <c r="H15" s="18">
        <v>11</v>
      </c>
      <c r="I15" s="18">
        <v>5</v>
      </c>
      <c r="J15" s="18">
        <v>8</v>
      </c>
      <c r="K15" s="18">
        <v>10</v>
      </c>
      <c r="L15" s="18">
        <v>5</v>
      </c>
      <c r="M15" s="18">
        <f t="shared" si="0"/>
        <v>85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0" customFormat="1" ht="12.75" customHeight="1" x14ac:dyDescent="0.2">
      <c r="A16" s="26" t="s">
        <v>41</v>
      </c>
      <c r="B16" s="27" t="s">
        <v>50</v>
      </c>
      <c r="C16" s="27" t="s">
        <v>59</v>
      </c>
      <c r="D16" s="22">
        <v>1258000</v>
      </c>
      <c r="E16" s="22">
        <v>1000000</v>
      </c>
      <c r="F16" s="18">
        <v>20</v>
      </c>
      <c r="G16" s="18">
        <v>13</v>
      </c>
      <c r="H16" s="18">
        <v>9</v>
      </c>
      <c r="I16" s="18">
        <v>3</v>
      </c>
      <c r="J16" s="18">
        <v>6</v>
      </c>
      <c r="K16" s="18">
        <v>6</v>
      </c>
      <c r="L16" s="18">
        <v>5</v>
      </c>
      <c r="M16" s="18">
        <f t="shared" si="0"/>
        <v>62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0" customFormat="1" ht="12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30</v>
      </c>
      <c r="G17" s="18">
        <v>14</v>
      </c>
      <c r="H17" s="18">
        <v>12</v>
      </c>
      <c r="I17" s="18">
        <v>5</v>
      </c>
      <c r="J17" s="18">
        <v>9</v>
      </c>
      <c r="K17" s="18">
        <v>9</v>
      </c>
      <c r="L17" s="18">
        <v>4</v>
      </c>
      <c r="M17" s="18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0" customFormat="1" ht="12.75" customHeight="1" x14ac:dyDescent="0.2">
      <c r="A18" s="14" t="s">
        <v>43</v>
      </c>
      <c r="B18" s="14" t="s">
        <v>52</v>
      </c>
      <c r="C18" s="25" t="s">
        <v>61</v>
      </c>
      <c r="D18" s="22">
        <v>1400000</v>
      </c>
      <c r="E18" s="22">
        <v>1000000</v>
      </c>
      <c r="F18" s="18">
        <v>33</v>
      </c>
      <c r="G18" s="18">
        <v>14</v>
      </c>
      <c r="H18" s="18">
        <v>12</v>
      </c>
      <c r="I18" s="18">
        <v>5</v>
      </c>
      <c r="J18" s="18">
        <v>9</v>
      </c>
      <c r="K18" s="18">
        <v>8</v>
      </c>
      <c r="L18" s="18">
        <v>4</v>
      </c>
      <c r="M18" s="18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0" customFormat="1" ht="12.75" customHeight="1" x14ac:dyDescent="0.2">
      <c r="A19" s="14" t="s">
        <v>44</v>
      </c>
      <c r="B19" s="14" t="s">
        <v>53</v>
      </c>
      <c r="C19" s="25" t="s">
        <v>62</v>
      </c>
      <c r="D19" s="22">
        <v>1805000</v>
      </c>
      <c r="E19" s="22">
        <v>720000</v>
      </c>
      <c r="F19" s="18">
        <v>32</v>
      </c>
      <c r="G19" s="18">
        <v>14</v>
      </c>
      <c r="H19" s="18">
        <v>12</v>
      </c>
      <c r="I19" s="18">
        <v>5</v>
      </c>
      <c r="J19" s="18">
        <v>7</v>
      </c>
      <c r="K19" s="18">
        <v>8</v>
      </c>
      <c r="L19" s="18">
        <v>4</v>
      </c>
      <c r="M19" s="18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0" customFormat="1" ht="13.65" customHeight="1" x14ac:dyDescent="0.2">
      <c r="A20" s="15" t="s">
        <v>45</v>
      </c>
      <c r="B20" s="15" t="s">
        <v>54</v>
      </c>
      <c r="C20" s="30" t="s">
        <v>63</v>
      </c>
      <c r="D20" s="17">
        <v>5356000</v>
      </c>
      <c r="E20" s="17">
        <v>1560000</v>
      </c>
      <c r="F20" s="18">
        <v>34</v>
      </c>
      <c r="G20" s="18">
        <v>13</v>
      </c>
      <c r="H20" s="18">
        <v>11</v>
      </c>
      <c r="I20" s="18">
        <v>5</v>
      </c>
      <c r="J20" s="18">
        <v>8</v>
      </c>
      <c r="K20" s="18">
        <v>8</v>
      </c>
      <c r="L20" s="18">
        <v>5</v>
      </c>
      <c r="M20" s="18">
        <f t="shared" si="0"/>
        <v>84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12" x14ac:dyDescent="0.3">
      <c r="D21" s="7">
        <f>SUM(D12:D20)</f>
        <v>117872869</v>
      </c>
      <c r="E21" s="7">
        <f>SUM(E12:E20)</f>
        <v>21580000</v>
      </c>
    </row>
    <row r="22" spans="1:70" ht="12" x14ac:dyDescent="0.3">
      <c r="E22" s="4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20" xr:uid="{79DB7F28-84D3-4F8A-B67B-C88D1DD7FAF7}">
      <formula1>40</formula1>
    </dataValidation>
    <dataValidation type="decimal" operator="lessThanOrEqual" allowBlank="1" showInputMessage="1" showErrorMessage="1" error="max. 15" sqref="G12:H20" xr:uid="{9732005D-A11E-4205-BC7A-CBDE4FDDC736}">
      <formula1>15</formula1>
    </dataValidation>
    <dataValidation type="decimal" operator="lessThanOrEqual" allowBlank="1" showInputMessage="1" showErrorMessage="1" error="max. 10" sqref="J12:K20" xr:uid="{9759B680-7CA7-4C12-9ED1-5756CB8C397B}">
      <formula1>10</formula1>
    </dataValidation>
    <dataValidation type="decimal" operator="lessThanOrEqual" allowBlank="1" showInputMessage="1" showErrorMessage="1" error="max. 5" sqref="I12:I20 L12:L20" xr:uid="{C3ABED93-DCC3-4F09-B289-EAD6E86B17C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92C3-5DF5-4E48-82AA-1FC12CA2EB64}">
  <dimension ref="A1:BR22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0" ht="38.25" customHeight="1" x14ac:dyDescent="0.3">
      <c r="A1" s="1" t="s">
        <v>32</v>
      </c>
    </row>
    <row r="2" spans="1:70" ht="12.6" x14ac:dyDescent="0.3">
      <c r="A2" s="5" t="s">
        <v>33</v>
      </c>
      <c r="D2" s="5" t="s">
        <v>21</v>
      </c>
    </row>
    <row r="3" spans="1:70" ht="12.6" x14ac:dyDescent="0.3">
      <c r="A3" s="5" t="s">
        <v>30</v>
      </c>
      <c r="D3" s="2" t="s">
        <v>26</v>
      </c>
    </row>
    <row r="4" spans="1:70" ht="12.6" x14ac:dyDescent="0.3">
      <c r="A4" s="5" t="s">
        <v>34</v>
      </c>
      <c r="D4" s="2" t="s">
        <v>27</v>
      </c>
    </row>
    <row r="5" spans="1:70" ht="12.6" x14ac:dyDescent="0.3">
      <c r="A5" s="5" t="s">
        <v>35</v>
      </c>
    </row>
    <row r="6" spans="1:70" ht="12.6" customHeight="1" x14ac:dyDescent="0.3">
      <c r="A6" s="8" t="s">
        <v>36</v>
      </c>
      <c r="B6" s="8"/>
      <c r="C6" s="8"/>
      <c r="D6" s="5" t="s">
        <v>22</v>
      </c>
    </row>
    <row r="7" spans="1:70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70" ht="12.6" x14ac:dyDescent="0.3">
      <c r="A8" s="3"/>
    </row>
    <row r="9" spans="1:7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</row>
    <row r="10" spans="1:70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</row>
    <row r="11" spans="1:70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</row>
    <row r="12" spans="1:70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0" customFormat="1" ht="12.75" customHeight="1" x14ac:dyDescent="0.2">
      <c r="A13" s="14" t="s">
        <v>38</v>
      </c>
      <c r="B13" s="21" t="s">
        <v>47</v>
      </c>
      <c r="C13" s="21" t="s">
        <v>56</v>
      </c>
      <c r="D13" s="22">
        <v>23638720</v>
      </c>
      <c r="E13" s="22">
        <v>6000000</v>
      </c>
      <c r="F13" s="18">
        <v>30</v>
      </c>
      <c r="G13" s="18">
        <v>13</v>
      </c>
      <c r="H13" s="18">
        <v>13</v>
      </c>
      <c r="I13" s="18">
        <v>4</v>
      </c>
      <c r="J13" s="18">
        <v>7</v>
      </c>
      <c r="K13" s="18">
        <v>7</v>
      </c>
      <c r="L13" s="18">
        <v>5</v>
      </c>
      <c r="M13" s="18">
        <f t="shared" ref="M13:M20" si="0">SUM(F13:L13)</f>
        <v>79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0" customFormat="1" ht="12.75" customHeight="1" x14ac:dyDescent="0.2">
      <c r="A14" s="14" t="s">
        <v>39</v>
      </c>
      <c r="B14" s="15" t="s">
        <v>48</v>
      </c>
      <c r="C14" s="25" t="s">
        <v>57</v>
      </c>
      <c r="D14" s="17">
        <v>18876000</v>
      </c>
      <c r="E14" s="17">
        <v>1000000</v>
      </c>
      <c r="F14" s="18">
        <v>35</v>
      </c>
      <c r="G14" s="18">
        <v>14</v>
      </c>
      <c r="H14" s="18">
        <v>13</v>
      </c>
      <c r="I14" s="18">
        <v>5</v>
      </c>
      <c r="J14" s="18">
        <v>9</v>
      </c>
      <c r="K14" s="18">
        <v>9</v>
      </c>
      <c r="L14" s="18">
        <v>3</v>
      </c>
      <c r="M14" s="18">
        <f t="shared" si="0"/>
        <v>88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0" customFormat="1" ht="12.75" customHeight="1" x14ac:dyDescent="0.2">
      <c r="A15" s="26" t="s">
        <v>40</v>
      </c>
      <c r="B15" s="27" t="s">
        <v>49</v>
      </c>
      <c r="C15" s="27" t="s">
        <v>58</v>
      </c>
      <c r="D15" s="22">
        <v>14500000</v>
      </c>
      <c r="E15" s="22">
        <v>2200000</v>
      </c>
      <c r="F15" s="18">
        <v>32</v>
      </c>
      <c r="G15" s="18">
        <v>14</v>
      </c>
      <c r="H15" s="18">
        <v>11</v>
      </c>
      <c r="I15" s="18">
        <v>5</v>
      </c>
      <c r="J15" s="18">
        <v>8</v>
      </c>
      <c r="K15" s="18">
        <v>10</v>
      </c>
      <c r="L15" s="18">
        <v>5</v>
      </c>
      <c r="M15" s="18">
        <f t="shared" si="0"/>
        <v>85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0" customFormat="1" ht="12.75" customHeight="1" x14ac:dyDescent="0.2">
      <c r="A16" s="26" t="s">
        <v>41</v>
      </c>
      <c r="B16" s="27" t="s">
        <v>50</v>
      </c>
      <c r="C16" s="27" t="s">
        <v>59</v>
      </c>
      <c r="D16" s="22">
        <v>1258000</v>
      </c>
      <c r="E16" s="22">
        <v>1000000</v>
      </c>
      <c r="F16" s="18">
        <v>20</v>
      </c>
      <c r="G16" s="18">
        <v>13</v>
      </c>
      <c r="H16" s="18">
        <v>9</v>
      </c>
      <c r="I16" s="18">
        <v>3</v>
      </c>
      <c r="J16" s="18">
        <v>6</v>
      </c>
      <c r="K16" s="18">
        <v>6</v>
      </c>
      <c r="L16" s="18">
        <v>5</v>
      </c>
      <c r="M16" s="18">
        <f t="shared" si="0"/>
        <v>62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0" customFormat="1" ht="12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30</v>
      </c>
      <c r="G17" s="18">
        <v>14</v>
      </c>
      <c r="H17" s="18">
        <v>12</v>
      </c>
      <c r="I17" s="18">
        <v>5</v>
      </c>
      <c r="J17" s="18">
        <v>9</v>
      </c>
      <c r="K17" s="18">
        <v>9</v>
      </c>
      <c r="L17" s="18">
        <v>4</v>
      </c>
      <c r="M17" s="18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0" customFormat="1" ht="12.75" customHeight="1" x14ac:dyDescent="0.2">
      <c r="A18" s="14" t="s">
        <v>43</v>
      </c>
      <c r="B18" s="14" t="s">
        <v>52</v>
      </c>
      <c r="C18" s="25" t="s">
        <v>61</v>
      </c>
      <c r="D18" s="22">
        <v>1400000</v>
      </c>
      <c r="E18" s="22">
        <v>1000000</v>
      </c>
      <c r="F18" s="18">
        <v>33</v>
      </c>
      <c r="G18" s="18">
        <v>14</v>
      </c>
      <c r="H18" s="18">
        <v>12</v>
      </c>
      <c r="I18" s="18">
        <v>5</v>
      </c>
      <c r="J18" s="18">
        <v>9</v>
      </c>
      <c r="K18" s="18">
        <v>8</v>
      </c>
      <c r="L18" s="18">
        <v>4</v>
      </c>
      <c r="M18" s="18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0" customFormat="1" ht="12.75" customHeight="1" x14ac:dyDescent="0.2">
      <c r="A19" s="14" t="s">
        <v>44</v>
      </c>
      <c r="B19" s="14" t="s">
        <v>53</v>
      </c>
      <c r="C19" s="25" t="s">
        <v>62</v>
      </c>
      <c r="D19" s="22">
        <v>1805000</v>
      </c>
      <c r="E19" s="22">
        <v>720000</v>
      </c>
      <c r="F19" s="18">
        <v>32</v>
      </c>
      <c r="G19" s="18">
        <v>14</v>
      </c>
      <c r="H19" s="18">
        <v>12</v>
      </c>
      <c r="I19" s="18">
        <v>5</v>
      </c>
      <c r="J19" s="18">
        <v>7</v>
      </c>
      <c r="K19" s="18">
        <v>8</v>
      </c>
      <c r="L19" s="18">
        <v>4</v>
      </c>
      <c r="M19" s="18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0" customFormat="1" ht="13.65" customHeight="1" x14ac:dyDescent="0.2">
      <c r="A20" s="15" t="s">
        <v>45</v>
      </c>
      <c r="B20" s="15" t="s">
        <v>54</v>
      </c>
      <c r="C20" s="30" t="s">
        <v>63</v>
      </c>
      <c r="D20" s="17">
        <v>5356000</v>
      </c>
      <c r="E20" s="17">
        <v>1560000</v>
      </c>
      <c r="F20" s="18">
        <v>34</v>
      </c>
      <c r="G20" s="18">
        <v>13</v>
      </c>
      <c r="H20" s="18">
        <v>11</v>
      </c>
      <c r="I20" s="18">
        <v>5</v>
      </c>
      <c r="J20" s="18">
        <v>8</v>
      </c>
      <c r="K20" s="18">
        <v>8</v>
      </c>
      <c r="L20" s="18">
        <v>5</v>
      </c>
      <c r="M20" s="18">
        <f t="shared" si="0"/>
        <v>84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12" x14ac:dyDescent="0.3">
      <c r="D21" s="7">
        <f>SUM(D12:D20)</f>
        <v>117872869</v>
      </c>
      <c r="E21" s="7">
        <f>SUM(E12:E20)</f>
        <v>21580000</v>
      </c>
    </row>
    <row r="22" spans="1:70" ht="12" x14ac:dyDescent="0.3">
      <c r="E22" s="4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20" xr:uid="{62562124-EE32-463E-BED7-D80AB4CFD680}">
      <formula1>40</formula1>
    </dataValidation>
    <dataValidation type="decimal" operator="lessThanOrEqual" allowBlank="1" showInputMessage="1" showErrorMessage="1" error="max. 15" sqref="G12:H20" xr:uid="{388FF8C6-967A-480B-B764-4AACD84F5C4B}">
      <formula1>15</formula1>
    </dataValidation>
    <dataValidation type="decimal" operator="lessThanOrEqual" allowBlank="1" showInputMessage="1" showErrorMessage="1" error="max. 10" sqref="J12:K20" xr:uid="{D368F177-DE8C-4E3C-B09D-8CB676991CC6}">
      <formula1>10</formula1>
    </dataValidation>
    <dataValidation type="decimal" operator="lessThanOrEqual" allowBlank="1" showInputMessage="1" showErrorMessage="1" error="max. 5" sqref="I12:I20 L12:L20" xr:uid="{E28CD11B-1826-432D-87F0-7F37350D019C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D49EB-6EAD-436D-9A0A-B8171A12E8CC}">
  <dimension ref="A1:BR22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0" ht="38.25" customHeight="1" x14ac:dyDescent="0.3">
      <c r="A1" s="1" t="s">
        <v>32</v>
      </c>
    </row>
    <row r="2" spans="1:70" ht="12.6" x14ac:dyDescent="0.3">
      <c r="A2" s="5" t="s">
        <v>33</v>
      </c>
      <c r="D2" s="5" t="s">
        <v>21</v>
      </c>
    </row>
    <row r="3" spans="1:70" ht="12.6" x14ac:dyDescent="0.3">
      <c r="A3" s="5" t="s">
        <v>30</v>
      </c>
      <c r="D3" s="2" t="s">
        <v>26</v>
      </c>
    </row>
    <row r="4" spans="1:70" ht="12.6" x14ac:dyDescent="0.3">
      <c r="A4" s="5" t="s">
        <v>34</v>
      </c>
      <c r="D4" s="2" t="s">
        <v>27</v>
      </c>
    </row>
    <row r="5" spans="1:70" ht="12.6" x14ac:dyDescent="0.3">
      <c r="A5" s="5" t="s">
        <v>35</v>
      </c>
    </row>
    <row r="6" spans="1:70" ht="12.6" customHeight="1" x14ac:dyDescent="0.3">
      <c r="A6" s="8" t="s">
        <v>36</v>
      </c>
      <c r="B6" s="8"/>
      <c r="C6" s="8"/>
      <c r="D6" s="5" t="s">
        <v>22</v>
      </c>
    </row>
    <row r="7" spans="1:70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70" ht="12.6" x14ac:dyDescent="0.3">
      <c r="A8" s="3"/>
    </row>
    <row r="9" spans="1:7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</row>
    <row r="10" spans="1:70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</row>
    <row r="11" spans="1:70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</row>
    <row r="12" spans="1:70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0" customFormat="1" ht="12.75" customHeight="1" x14ac:dyDescent="0.2">
      <c r="A13" s="14" t="s">
        <v>38</v>
      </c>
      <c r="B13" s="21" t="s">
        <v>47</v>
      </c>
      <c r="C13" s="21" t="s">
        <v>56</v>
      </c>
      <c r="D13" s="22">
        <v>23638720</v>
      </c>
      <c r="E13" s="22">
        <v>6000000</v>
      </c>
      <c r="F13" s="18">
        <v>30</v>
      </c>
      <c r="G13" s="18">
        <v>12</v>
      </c>
      <c r="H13" s="18">
        <v>13</v>
      </c>
      <c r="I13" s="18">
        <v>4</v>
      </c>
      <c r="J13" s="18">
        <v>6</v>
      </c>
      <c r="K13" s="18">
        <v>7</v>
      </c>
      <c r="L13" s="18">
        <v>5</v>
      </c>
      <c r="M13" s="18">
        <f t="shared" ref="M13:M20" si="0">SUM(F13:L13)</f>
        <v>77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0" customFormat="1" ht="12.75" customHeight="1" x14ac:dyDescent="0.2">
      <c r="A14" s="14" t="s">
        <v>39</v>
      </c>
      <c r="B14" s="15" t="s">
        <v>48</v>
      </c>
      <c r="C14" s="25" t="s">
        <v>57</v>
      </c>
      <c r="D14" s="17">
        <v>18876000</v>
      </c>
      <c r="E14" s="17">
        <v>1000000</v>
      </c>
      <c r="F14" s="18">
        <v>36</v>
      </c>
      <c r="G14" s="18">
        <v>14</v>
      </c>
      <c r="H14" s="18">
        <v>13</v>
      </c>
      <c r="I14" s="18">
        <v>5</v>
      </c>
      <c r="J14" s="18">
        <v>9</v>
      </c>
      <c r="K14" s="18">
        <v>9</v>
      </c>
      <c r="L14" s="18">
        <v>3</v>
      </c>
      <c r="M14" s="18">
        <f t="shared" si="0"/>
        <v>89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0" customFormat="1" ht="12.75" customHeight="1" x14ac:dyDescent="0.2">
      <c r="A15" s="26" t="s">
        <v>40</v>
      </c>
      <c r="B15" s="27" t="s">
        <v>49</v>
      </c>
      <c r="C15" s="27" t="s">
        <v>58</v>
      </c>
      <c r="D15" s="22">
        <v>14500000</v>
      </c>
      <c r="E15" s="22">
        <v>2200000</v>
      </c>
      <c r="F15" s="18">
        <v>32</v>
      </c>
      <c r="G15" s="18">
        <v>14</v>
      </c>
      <c r="H15" s="18">
        <v>11</v>
      </c>
      <c r="I15" s="18">
        <v>5</v>
      </c>
      <c r="J15" s="18">
        <v>8</v>
      </c>
      <c r="K15" s="18">
        <v>10</v>
      </c>
      <c r="L15" s="18">
        <v>5</v>
      </c>
      <c r="M15" s="18">
        <f t="shared" si="0"/>
        <v>85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0" customFormat="1" ht="12.75" customHeight="1" x14ac:dyDescent="0.2">
      <c r="A16" s="26" t="s">
        <v>41</v>
      </c>
      <c r="B16" s="27" t="s">
        <v>50</v>
      </c>
      <c r="C16" s="27" t="s">
        <v>59</v>
      </c>
      <c r="D16" s="22">
        <v>1258000</v>
      </c>
      <c r="E16" s="22">
        <v>1000000</v>
      </c>
      <c r="F16" s="18">
        <v>20</v>
      </c>
      <c r="G16" s="18">
        <v>13</v>
      </c>
      <c r="H16" s="18">
        <v>9</v>
      </c>
      <c r="I16" s="18">
        <v>3</v>
      </c>
      <c r="J16" s="18">
        <v>6</v>
      </c>
      <c r="K16" s="18">
        <v>6</v>
      </c>
      <c r="L16" s="18">
        <v>5</v>
      </c>
      <c r="M16" s="18">
        <f t="shared" si="0"/>
        <v>62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0" customFormat="1" ht="12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30</v>
      </c>
      <c r="G17" s="18">
        <v>14</v>
      </c>
      <c r="H17" s="18">
        <v>12</v>
      </c>
      <c r="I17" s="18">
        <v>5</v>
      </c>
      <c r="J17" s="18">
        <v>9</v>
      </c>
      <c r="K17" s="18">
        <v>9</v>
      </c>
      <c r="L17" s="18">
        <v>4</v>
      </c>
      <c r="M17" s="18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0" customFormat="1" ht="12.75" customHeight="1" x14ac:dyDescent="0.2">
      <c r="A18" s="14" t="s">
        <v>43</v>
      </c>
      <c r="B18" s="14" t="s">
        <v>52</v>
      </c>
      <c r="C18" s="25" t="s">
        <v>61</v>
      </c>
      <c r="D18" s="22">
        <v>1400000</v>
      </c>
      <c r="E18" s="22">
        <v>1000000</v>
      </c>
      <c r="F18" s="18">
        <v>33</v>
      </c>
      <c r="G18" s="18">
        <v>14</v>
      </c>
      <c r="H18" s="18">
        <v>12</v>
      </c>
      <c r="I18" s="18">
        <v>5</v>
      </c>
      <c r="J18" s="18">
        <v>9</v>
      </c>
      <c r="K18" s="18">
        <v>8</v>
      </c>
      <c r="L18" s="18">
        <v>4</v>
      </c>
      <c r="M18" s="18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0" customFormat="1" ht="12.75" customHeight="1" x14ac:dyDescent="0.2">
      <c r="A19" s="14" t="s">
        <v>44</v>
      </c>
      <c r="B19" s="14" t="s">
        <v>53</v>
      </c>
      <c r="C19" s="25" t="s">
        <v>62</v>
      </c>
      <c r="D19" s="22">
        <v>1805000</v>
      </c>
      <c r="E19" s="22">
        <v>720000</v>
      </c>
      <c r="F19" s="18">
        <v>33</v>
      </c>
      <c r="G19" s="18">
        <v>14</v>
      </c>
      <c r="H19" s="18">
        <v>13</v>
      </c>
      <c r="I19" s="18">
        <v>5</v>
      </c>
      <c r="J19" s="18">
        <v>8</v>
      </c>
      <c r="K19" s="18">
        <v>8</v>
      </c>
      <c r="L19" s="18">
        <v>4</v>
      </c>
      <c r="M19" s="18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0" customFormat="1" ht="13.65" customHeight="1" x14ac:dyDescent="0.2">
      <c r="A20" s="15" t="s">
        <v>45</v>
      </c>
      <c r="B20" s="15" t="s">
        <v>54</v>
      </c>
      <c r="C20" s="30" t="s">
        <v>63</v>
      </c>
      <c r="D20" s="17">
        <v>5356000</v>
      </c>
      <c r="E20" s="17">
        <v>1560000</v>
      </c>
      <c r="F20" s="18">
        <v>34</v>
      </c>
      <c r="G20" s="18">
        <v>13</v>
      </c>
      <c r="H20" s="18">
        <v>11</v>
      </c>
      <c r="I20" s="18">
        <v>5</v>
      </c>
      <c r="J20" s="18">
        <v>8</v>
      </c>
      <c r="K20" s="18">
        <v>8</v>
      </c>
      <c r="L20" s="18">
        <v>5</v>
      </c>
      <c r="M20" s="18">
        <f t="shared" si="0"/>
        <v>84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12" x14ac:dyDescent="0.3">
      <c r="D21" s="7">
        <f>SUM(D12:D20)</f>
        <v>117872869</v>
      </c>
      <c r="E21" s="7">
        <f>SUM(E12:E20)</f>
        <v>21580000</v>
      </c>
    </row>
    <row r="22" spans="1:70" ht="12" x14ac:dyDescent="0.3">
      <c r="E22" s="4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20" xr:uid="{B5DB2773-54AC-4CD0-82D3-7B8D1BF391C9}">
      <formula1>40</formula1>
    </dataValidation>
    <dataValidation type="decimal" operator="lessThanOrEqual" allowBlank="1" showInputMessage="1" showErrorMessage="1" error="max. 15" sqref="G12:H20" xr:uid="{5E27B378-B3CF-4F43-9C88-EFCD896F9C08}">
      <formula1>15</formula1>
    </dataValidation>
    <dataValidation type="decimal" operator="lessThanOrEqual" allowBlank="1" showInputMessage="1" showErrorMessage="1" error="max. 10" sqref="J12:K20" xr:uid="{D2717250-5E09-4485-80EE-699BB52A3DB6}">
      <formula1>10</formula1>
    </dataValidation>
    <dataValidation type="decimal" operator="lessThanOrEqual" allowBlank="1" showInputMessage="1" showErrorMessage="1" error="max. 5" sqref="I12:I20 L12:L20" xr:uid="{8806C17C-BA0C-4C1A-B92B-750456CC98D5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17376-883B-42B3-9EED-32271A82BCDE}">
  <dimension ref="A1:BR22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70" ht="38.25" customHeight="1" x14ac:dyDescent="0.3">
      <c r="A1" s="1" t="s">
        <v>32</v>
      </c>
    </row>
    <row r="2" spans="1:70" ht="12.6" x14ac:dyDescent="0.3">
      <c r="A2" s="5" t="s">
        <v>33</v>
      </c>
      <c r="D2" s="5" t="s">
        <v>21</v>
      </c>
    </row>
    <row r="3" spans="1:70" ht="12.6" x14ac:dyDescent="0.3">
      <c r="A3" s="5" t="s">
        <v>30</v>
      </c>
      <c r="D3" s="2" t="s">
        <v>26</v>
      </c>
    </row>
    <row r="4" spans="1:70" ht="12.6" x14ac:dyDescent="0.3">
      <c r="A4" s="5" t="s">
        <v>34</v>
      </c>
      <c r="D4" s="2" t="s">
        <v>27</v>
      </c>
    </row>
    <row r="5" spans="1:70" ht="12.6" x14ac:dyDescent="0.3">
      <c r="A5" s="5" t="s">
        <v>35</v>
      </c>
    </row>
    <row r="6" spans="1:70" ht="12.6" customHeight="1" x14ac:dyDescent="0.3">
      <c r="A6" s="8" t="s">
        <v>36</v>
      </c>
      <c r="B6" s="8"/>
      <c r="C6" s="8"/>
      <c r="D6" s="5" t="s">
        <v>22</v>
      </c>
    </row>
    <row r="7" spans="1:70" ht="42.6" customHeight="1" x14ac:dyDescent="0.3">
      <c r="A7" s="6" t="s">
        <v>31</v>
      </c>
      <c r="D7" s="9" t="s">
        <v>77</v>
      </c>
      <c r="E7" s="9"/>
      <c r="F7" s="9"/>
      <c r="G7" s="9"/>
      <c r="H7" s="9"/>
      <c r="I7" s="9"/>
      <c r="J7" s="9"/>
      <c r="K7" s="9"/>
      <c r="L7" s="9"/>
      <c r="M7" s="9"/>
    </row>
    <row r="8" spans="1:70" ht="12.6" x14ac:dyDescent="0.3">
      <c r="A8" s="3"/>
    </row>
    <row r="9" spans="1:70" ht="26.4" customHeight="1" x14ac:dyDescent="0.3">
      <c r="A9" s="11" t="s">
        <v>0</v>
      </c>
      <c r="B9" s="11" t="s">
        <v>1</v>
      </c>
      <c r="C9" s="11" t="s">
        <v>16</v>
      </c>
      <c r="D9" s="11" t="s">
        <v>13</v>
      </c>
      <c r="E9" s="12" t="s">
        <v>2</v>
      </c>
      <c r="F9" s="11" t="s">
        <v>28</v>
      </c>
      <c r="G9" s="11" t="s">
        <v>14</v>
      </c>
      <c r="H9" s="11" t="s">
        <v>15</v>
      </c>
      <c r="I9" s="11" t="s">
        <v>24</v>
      </c>
      <c r="J9" s="11" t="s">
        <v>25</v>
      </c>
      <c r="K9" s="11" t="s">
        <v>29</v>
      </c>
      <c r="L9" s="11" t="s">
        <v>3</v>
      </c>
      <c r="M9" s="11" t="s">
        <v>4</v>
      </c>
    </row>
    <row r="10" spans="1:70" ht="59.4" customHeight="1" x14ac:dyDescent="0.3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</row>
    <row r="11" spans="1:70" ht="28.8" customHeight="1" x14ac:dyDescent="0.3">
      <c r="A11" s="11"/>
      <c r="B11" s="11"/>
      <c r="C11" s="11"/>
      <c r="D11" s="11"/>
      <c r="E11" s="12"/>
      <c r="F11" s="13" t="s">
        <v>23</v>
      </c>
      <c r="G11" s="13" t="s">
        <v>18</v>
      </c>
      <c r="H11" s="13" t="s">
        <v>18</v>
      </c>
      <c r="I11" s="13" t="s">
        <v>19</v>
      </c>
      <c r="J11" s="13" t="s">
        <v>20</v>
      </c>
      <c r="K11" s="13" t="s">
        <v>20</v>
      </c>
      <c r="L11" s="13" t="s">
        <v>19</v>
      </c>
      <c r="M11" s="13"/>
    </row>
    <row r="12" spans="1:70" s="10" customFormat="1" ht="12.75" customHeight="1" x14ac:dyDescent="0.2">
      <c r="A12" s="14" t="s">
        <v>37</v>
      </c>
      <c r="B12" s="15" t="s">
        <v>46</v>
      </c>
      <c r="C12" s="16" t="s">
        <v>55</v>
      </c>
      <c r="D12" s="17">
        <v>49500649</v>
      </c>
      <c r="E12" s="17">
        <v>7400000</v>
      </c>
      <c r="F12" s="18">
        <v>38</v>
      </c>
      <c r="G12" s="18">
        <v>14</v>
      </c>
      <c r="H12" s="18">
        <v>14</v>
      </c>
      <c r="I12" s="18">
        <v>5</v>
      </c>
      <c r="J12" s="18">
        <v>8</v>
      </c>
      <c r="K12" s="18">
        <v>10</v>
      </c>
      <c r="L12" s="18">
        <v>4</v>
      </c>
      <c r="M12" s="1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0" customFormat="1" ht="12.75" customHeight="1" x14ac:dyDescent="0.2">
      <c r="A13" s="14" t="s">
        <v>38</v>
      </c>
      <c r="B13" s="21" t="s">
        <v>47</v>
      </c>
      <c r="C13" s="21" t="s">
        <v>56</v>
      </c>
      <c r="D13" s="22">
        <v>23638720</v>
      </c>
      <c r="E13" s="22">
        <v>6000000</v>
      </c>
      <c r="F13" s="18">
        <v>30</v>
      </c>
      <c r="G13" s="18">
        <v>13</v>
      </c>
      <c r="H13" s="18">
        <v>13</v>
      </c>
      <c r="I13" s="18">
        <v>4</v>
      </c>
      <c r="J13" s="18">
        <v>7</v>
      </c>
      <c r="K13" s="18">
        <v>7</v>
      </c>
      <c r="L13" s="18">
        <v>5</v>
      </c>
      <c r="M13" s="18">
        <f t="shared" ref="M13:M20" si="0">SUM(F13:L13)</f>
        <v>79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0" customFormat="1" ht="12.75" customHeight="1" x14ac:dyDescent="0.2">
      <c r="A14" s="14" t="s">
        <v>39</v>
      </c>
      <c r="B14" s="15" t="s">
        <v>48</v>
      </c>
      <c r="C14" s="25" t="s">
        <v>57</v>
      </c>
      <c r="D14" s="17">
        <v>18876000</v>
      </c>
      <c r="E14" s="17">
        <v>1000000</v>
      </c>
      <c r="F14" s="18">
        <v>35</v>
      </c>
      <c r="G14" s="18">
        <v>14</v>
      </c>
      <c r="H14" s="18">
        <v>13</v>
      </c>
      <c r="I14" s="18">
        <v>5</v>
      </c>
      <c r="J14" s="18">
        <v>9</v>
      </c>
      <c r="K14" s="18">
        <v>9</v>
      </c>
      <c r="L14" s="18">
        <v>3</v>
      </c>
      <c r="M14" s="18">
        <f t="shared" si="0"/>
        <v>88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0" customFormat="1" ht="12.75" customHeight="1" x14ac:dyDescent="0.2">
      <c r="A15" s="26" t="s">
        <v>40</v>
      </c>
      <c r="B15" s="27" t="s">
        <v>49</v>
      </c>
      <c r="C15" s="27" t="s">
        <v>58</v>
      </c>
      <c r="D15" s="22">
        <v>14500000</v>
      </c>
      <c r="E15" s="22">
        <v>2200000</v>
      </c>
      <c r="F15" s="18">
        <v>32</v>
      </c>
      <c r="G15" s="18">
        <v>14</v>
      </c>
      <c r="H15" s="18">
        <v>11</v>
      </c>
      <c r="I15" s="18">
        <v>5</v>
      </c>
      <c r="J15" s="18">
        <v>8</v>
      </c>
      <c r="K15" s="18">
        <v>10</v>
      </c>
      <c r="L15" s="18">
        <v>5</v>
      </c>
      <c r="M15" s="18">
        <f t="shared" si="0"/>
        <v>85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0" customFormat="1" ht="12.75" customHeight="1" x14ac:dyDescent="0.2">
      <c r="A16" s="26" t="s">
        <v>41</v>
      </c>
      <c r="B16" s="27" t="s">
        <v>50</v>
      </c>
      <c r="C16" s="27" t="s">
        <v>59</v>
      </c>
      <c r="D16" s="22">
        <v>1258000</v>
      </c>
      <c r="E16" s="22">
        <v>1000000</v>
      </c>
      <c r="F16" s="18">
        <v>20</v>
      </c>
      <c r="G16" s="18">
        <v>13</v>
      </c>
      <c r="H16" s="18">
        <v>9</v>
      </c>
      <c r="I16" s="18">
        <v>3</v>
      </c>
      <c r="J16" s="18">
        <v>6</v>
      </c>
      <c r="K16" s="18">
        <v>6</v>
      </c>
      <c r="L16" s="18">
        <v>5</v>
      </c>
      <c r="M16" s="18">
        <f t="shared" si="0"/>
        <v>62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0" customFormat="1" ht="12" x14ac:dyDescent="0.2">
      <c r="A17" s="14" t="s">
        <v>42</v>
      </c>
      <c r="B17" s="14" t="s">
        <v>51</v>
      </c>
      <c r="C17" s="16" t="s">
        <v>60</v>
      </c>
      <c r="D17" s="22">
        <v>1538500</v>
      </c>
      <c r="E17" s="22">
        <v>700000</v>
      </c>
      <c r="F17" s="18">
        <v>30</v>
      </c>
      <c r="G17" s="18">
        <v>14</v>
      </c>
      <c r="H17" s="18">
        <v>12</v>
      </c>
      <c r="I17" s="18">
        <v>5</v>
      </c>
      <c r="J17" s="18">
        <v>9</v>
      </c>
      <c r="K17" s="18">
        <v>9</v>
      </c>
      <c r="L17" s="18">
        <v>4</v>
      </c>
      <c r="M17" s="18">
        <f t="shared" si="0"/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0" customFormat="1" ht="12.75" customHeight="1" x14ac:dyDescent="0.2">
      <c r="A18" s="14" t="s">
        <v>43</v>
      </c>
      <c r="B18" s="14" t="s">
        <v>52</v>
      </c>
      <c r="C18" s="25" t="s">
        <v>61</v>
      </c>
      <c r="D18" s="22">
        <v>1400000</v>
      </c>
      <c r="E18" s="22">
        <v>1000000</v>
      </c>
      <c r="F18" s="18">
        <v>33</v>
      </c>
      <c r="G18" s="18">
        <v>14</v>
      </c>
      <c r="H18" s="18">
        <v>12</v>
      </c>
      <c r="I18" s="18">
        <v>5</v>
      </c>
      <c r="J18" s="18">
        <v>9</v>
      </c>
      <c r="K18" s="18">
        <v>8</v>
      </c>
      <c r="L18" s="18">
        <v>4</v>
      </c>
      <c r="M18" s="18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0" customFormat="1" ht="12.75" customHeight="1" x14ac:dyDescent="0.2">
      <c r="A19" s="14" t="s">
        <v>44</v>
      </c>
      <c r="B19" s="14" t="s">
        <v>53</v>
      </c>
      <c r="C19" s="25" t="s">
        <v>62</v>
      </c>
      <c r="D19" s="22">
        <v>1805000</v>
      </c>
      <c r="E19" s="22">
        <v>720000</v>
      </c>
      <c r="F19" s="18">
        <v>32</v>
      </c>
      <c r="G19" s="18">
        <v>14</v>
      </c>
      <c r="H19" s="18">
        <v>12</v>
      </c>
      <c r="I19" s="18">
        <v>5</v>
      </c>
      <c r="J19" s="18">
        <v>7</v>
      </c>
      <c r="K19" s="18">
        <v>8</v>
      </c>
      <c r="L19" s="18">
        <v>4</v>
      </c>
      <c r="M19" s="18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0" customFormat="1" ht="13.65" customHeight="1" x14ac:dyDescent="0.2">
      <c r="A20" s="15" t="s">
        <v>45</v>
      </c>
      <c r="B20" s="15" t="s">
        <v>54</v>
      </c>
      <c r="C20" s="30" t="s">
        <v>63</v>
      </c>
      <c r="D20" s="17">
        <v>5356000</v>
      </c>
      <c r="E20" s="17">
        <v>1560000</v>
      </c>
      <c r="F20" s="18">
        <v>34</v>
      </c>
      <c r="G20" s="18">
        <v>13</v>
      </c>
      <c r="H20" s="18">
        <v>11</v>
      </c>
      <c r="I20" s="18">
        <v>5</v>
      </c>
      <c r="J20" s="18">
        <v>8</v>
      </c>
      <c r="K20" s="18">
        <v>8</v>
      </c>
      <c r="L20" s="18">
        <v>5</v>
      </c>
      <c r="M20" s="18">
        <f t="shared" si="0"/>
        <v>84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ht="12" x14ac:dyDescent="0.3">
      <c r="D21" s="7">
        <f>SUM(D12:D20)</f>
        <v>117872869</v>
      </c>
      <c r="E21" s="7">
        <f>SUM(E12:E20)</f>
        <v>21580000</v>
      </c>
    </row>
    <row r="22" spans="1:70" ht="12" x14ac:dyDescent="0.3">
      <c r="E22" s="4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20" xr:uid="{F31C2F3F-EC2A-436C-BECD-0584E2BBB8AF}">
      <formula1>40</formula1>
    </dataValidation>
    <dataValidation type="decimal" operator="lessThanOrEqual" allowBlank="1" showInputMessage="1" showErrorMessage="1" error="max. 15" sqref="G12:H20" xr:uid="{7B4E1F53-C658-4E66-970B-0D414798A39E}">
      <formula1>15</formula1>
    </dataValidation>
    <dataValidation type="decimal" operator="lessThanOrEqual" allowBlank="1" showInputMessage="1" showErrorMessage="1" error="max. 10" sqref="J12:K20" xr:uid="{D151B3D5-46A6-4A0C-9DA4-5DADA0D1DD48}">
      <formula1>10</formula1>
    </dataValidation>
    <dataValidation type="decimal" operator="lessThanOrEqual" allowBlank="1" showInputMessage="1" showErrorMessage="1" error="max. 5" sqref="I12:I20 L12:L20" xr:uid="{8EE98791-ED5D-48AA-9E47-B62B619C3E84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C0ADB2-9542-4CC6-A43A-315E54CD61B3}"/>
</file>

<file path=customXml/itemProps2.xml><?xml version="1.0" encoding="utf-8"?>
<ds:datastoreItem xmlns:ds="http://schemas.openxmlformats.org/officeDocument/2006/customXml" ds:itemID="{6CC243A3-A8D1-49BA-AFF1-918F4DDF4880}"/>
</file>

<file path=customXml/itemProps3.xml><?xml version="1.0" encoding="utf-8"?>
<ds:datastoreItem xmlns:ds="http://schemas.openxmlformats.org/officeDocument/2006/customXml" ds:itemID="{842A9B1B-A04C-4CCE-9747-B7C8DDB122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celorocni cinnost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'celorocni cinnost'!Oblast_tisku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2023-08-31T13:55:02Z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