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4\5. jednání 24.-26.4\"/>
    </mc:Choice>
  </mc:AlternateContent>
  <xr:revisionPtr revIDLastSave="0" documentId="13_ncr:1_{5804604F-56C3-4AB4-8C24-427132570FA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celovečerní hraný debut" sheetId="2" r:id="rId1"/>
    <sheet name="BK" sheetId="3" r:id="rId2"/>
    <sheet name="LC" sheetId="4" r:id="rId3"/>
    <sheet name="LG" sheetId="5" r:id="rId4"/>
    <sheet name="MŠ" sheetId="6" r:id="rId5"/>
    <sheet name="NS" sheetId="7" r:id="rId6"/>
    <sheet name="PK" sheetId="8" r:id="rId7"/>
    <sheet name="PBa" sheetId="9" r:id="rId8"/>
    <sheet name="PBi" sheetId="10" r:id="rId9"/>
  </sheets>
  <definedNames>
    <definedName name="_xlnm.Print_Area" localSheetId="0">'celovečerní hraný debut'!$A$1:$V$34</definedName>
  </definedNames>
  <calcPr calcId="19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0" l="1"/>
  <c r="D28" i="10"/>
  <c r="L27" i="10"/>
  <c r="L26" i="10"/>
  <c r="L25" i="10"/>
  <c r="L24" i="10"/>
  <c r="L23" i="10"/>
  <c r="L22" i="10"/>
  <c r="L21" i="10"/>
  <c r="L20" i="10"/>
  <c r="L19" i="10"/>
  <c r="L18" i="10"/>
  <c r="L17" i="10"/>
  <c r="L16" i="10"/>
  <c r="L15" i="10"/>
  <c r="E28" i="9"/>
  <c r="D28" i="9"/>
  <c r="L27" i="9"/>
  <c r="L26" i="9"/>
  <c r="L25" i="9"/>
  <c r="L24" i="9"/>
  <c r="L23" i="9"/>
  <c r="L22" i="9"/>
  <c r="L21" i="9"/>
  <c r="L20" i="9"/>
  <c r="L19" i="9"/>
  <c r="L18" i="9"/>
  <c r="L17" i="9"/>
  <c r="L16" i="9"/>
  <c r="L15" i="9"/>
  <c r="E28" i="8"/>
  <c r="D28" i="8"/>
  <c r="L27" i="8"/>
  <c r="L26" i="8"/>
  <c r="L25" i="8"/>
  <c r="L24" i="8"/>
  <c r="L23" i="8"/>
  <c r="L22" i="8"/>
  <c r="L21" i="8"/>
  <c r="L20" i="8"/>
  <c r="L19" i="8"/>
  <c r="L18" i="8"/>
  <c r="L17" i="8"/>
  <c r="L16" i="8"/>
  <c r="L15" i="8"/>
  <c r="E28" i="7"/>
  <c r="D28" i="7"/>
  <c r="L27" i="7"/>
  <c r="L26" i="7"/>
  <c r="L25" i="7"/>
  <c r="L24" i="7"/>
  <c r="L23" i="7"/>
  <c r="L22" i="7"/>
  <c r="L21" i="7"/>
  <c r="L20" i="7"/>
  <c r="L19" i="7"/>
  <c r="L18" i="7"/>
  <c r="L17" i="7"/>
  <c r="L16" i="7"/>
  <c r="L15" i="7"/>
  <c r="E28" i="6"/>
  <c r="D28" i="6"/>
  <c r="L27" i="6"/>
  <c r="L26" i="6"/>
  <c r="L25" i="6"/>
  <c r="L24" i="6"/>
  <c r="L23" i="6"/>
  <c r="L22" i="6"/>
  <c r="L21" i="6"/>
  <c r="L20" i="6"/>
  <c r="L19" i="6"/>
  <c r="L18" i="6"/>
  <c r="L17" i="6"/>
  <c r="L16" i="6"/>
  <c r="L15" i="6"/>
  <c r="E28" i="5"/>
  <c r="D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E28" i="4"/>
  <c r="D28" i="4"/>
  <c r="L27" i="4"/>
  <c r="L26" i="4"/>
  <c r="L25" i="4"/>
  <c r="L24" i="4"/>
  <c r="L23" i="4"/>
  <c r="L22" i="4"/>
  <c r="L21" i="4"/>
  <c r="L20" i="4"/>
  <c r="L19" i="4"/>
  <c r="L18" i="4"/>
  <c r="L17" i="4"/>
  <c r="L16" i="4"/>
  <c r="L15" i="4"/>
  <c r="L15" i="2"/>
  <c r="L23" i="2"/>
  <c r="L24" i="2"/>
  <c r="L26" i="2"/>
  <c r="L20" i="2"/>
  <c r="L25" i="2"/>
  <c r="L22" i="2"/>
  <c r="L17" i="2"/>
  <c r="L19" i="2"/>
  <c r="L16" i="2"/>
  <c r="L21" i="2"/>
  <c r="L18" i="2"/>
  <c r="L27" i="2"/>
  <c r="E28" i="3"/>
  <c r="D28" i="3"/>
  <c r="L27" i="3"/>
  <c r="L26" i="3"/>
  <c r="L25" i="3"/>
  <c r="L24" i="3"/>
  <c r="L23" i="3"/>
  <c r="L22" i="3"/>
  <c r="L21" i="3"/>
  <c r="L20" i="3"/>
  <c r="L19" i="3"/>
  <c r="L18" i="3"/>
  <c r="L17" i="3"/>
  <c r="L16" i="3"/>
  <c r="L15" i="3"/>
  <c r="E28" i="2"/>
  <c r="D28" i="2"/>
  <c r="M28" i="2" l="1"/>
  <c r="M29" i="2" s="1"/>
</calcChain>
</file>

<file path=xl/sharedStrings.xml><?xml version="1.0" encoding="utf-8"?>
<sst xmlns="http://schemas.openxmlformats.org/spreadsheetml/2006/main" count="688" uniqueCount="86">
  <si>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</si>
  <si>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</si>
  <si>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</si>
  <si>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</si>
  <si>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</si>
  <si>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</si>
  <si>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</si>
  <si>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</si>
  <si>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</si>
  <si>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</si>
  <si>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</si>
  <si>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</si>
  <si>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</si>
  <si>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</si>
  <si>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</si>
  <si>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</si>
  <si>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</si>
  <si>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</si>
  <si>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</si>
  <si>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</si>
  <si>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</si>
  <si>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</si>
  <si>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>Cíle podpory kinematografie:</t>
  </si>
  <si>
    <t>Specifikace dotačního okruhu</t>
  </si>
  <si>
    <t>0-40</t>
  </si>
  <si>
    <t>1. rozvoj kvalitní, umělecky a společensky progresivní, žánrově diverzifikované české kinematografie</t>
  </si>
  <si>
    <t>2. posílení české kinematografie v mezinárodní konkurenci</t>
  </si>
  <si>
    <t>Výroba celovečerního hraného debutu</t>
  </si>
  <si>
    <t>3. podpora nastupující filmařské generace</t>
  </si>
  <si>
    <r>
      <t>Dotační okruh:</t>
    </r>
    <r>
      <rPr>
        <sz val="9.5"/>
        <color theme="1"/>
        <rFont val="Arial"/>
        <family val="2"/>
        <charset val="238"/>
      </rPr>
      <t xml:space="preserve"> 2. výroba českého kinematografického díla</t>
    </r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</si>
  <si>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</si>
  <si>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Podpora je určena pro první celovečerní hraná česká kinematografická díla (ve smyslu § 2 odst. 1 písm. f) zákona o audiovizi) režiséra (bez ohledu na jeho věk) se 100% podílem českých koproducentů nebo s podílem 40 % nebo vyšší u dvoustranné koprodukce a 30 % nebo vyšší u vícestranné koprodukce.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</si>
  <si>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</si>
  <si>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</si>
  <si>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</si>
  <si>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</si>
  <si>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</si>
  <si>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2024-2-3-12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</si>
  <si>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5. 1. -5. 2. 2024</t>
    </r>
  </si>
  <si>
    <r>
      <t xml:space="preserve">Finanční alokace: </t>
    </r>
    <r>
      <rPr>
        <sz val="9.5"/>
        <rFont val="Arial"/>
        <family val="2"/>
        <charset val="238"/>
      </rPr>
      <t>23 000 000 Kč</t>
    </r>
  </si>
  <si>
    <r>
      <rPr>
        <b/>
        <sz val="9.5"/>
        <rFont val="Arial"/>
        <family val="2"/>
        <charset val="238"/>
      </rPr>
      <t xml:space="preserve">Lhůta pro dokončení projektu: </t>
    </r>
    <r>
      <rPr>
        <sz val="9.5"/>
        <rFont val="Arial"/>
        <family val="2"/>
        <charset val="238"/>
      </rPr>
      <t>dle žádosti, nejpozději 31. 12. 2026</t>
    </r>
  </si>
  <si>
    <t>Mág - Cesta</t>
  </si>
  <si>
    <t>Zvíře</t>
  </si>
  <si>
    <t>Něco s námi je</t>
  </si>
  <si>
    <t>Od března do května</t>
  </si>
  <si>
    <t>Šťastní</t>
  </si>
  <si>
    <t>Substance</t>
  </si>
  <si>
    <t>Zablácené boty</t>
  </si>
  <si>
    <t>Tony má plán</t>
  </si>
  <si>
    <t>Zatracená krása</t>
  </si>
  <si>
    <t>Hodina medzi psom a vlkom</t>
  </si>
  <si>
    <t>Matka Noci</t>
  </si>
  <si>
    <t>Milan Deutsch</t>
  </si>
  <si>
    <t>NOCHI FILM s.r.o.</t>
  </si>
  <si>
    <t>Breathless Films s.r.o.</t>
  </si>
  <si>
    <t>Perfilm s.r.o.</t>
  </si>
  <si>
    <t>Van&amp;Haus s.r.o.</t>
  </si>
  <si>
    <t>Alter Vision s.r.o.</t>
  </si>
  <si>
    <t>COMPANY F s.r.o.</t>
  </si>
  <si>
    <t>Goodie Baddie Film s.r.o.</t>
  </si>
  <si>
    <t>Cinémotif Films s.r.o.</t>
  </si>
  <si>
    <t>Other Stories s.r.o.</t>
  </si>
  <si>
    <t>Bontonfilm Studios s.r.o</t>
  </si>
  <si>
    <t>Stairway films s.r.o.</t>
  </si>
  <si>
    <t>ano</t>
  </si>
  <si>
    <t>ne</t>
  </si>
  <si>
    <t>75%</t>
  </si>
  <si>
    <t>70%</t>
  </si>
  <si>
    <t>6488/2024</t>
  </si>
  <si>
    <t>6506/2024</t>
  </si>
  <si>
    <t>6507/2024</t>
  </si>
  <si>
    <t>6508/2024</t>
  </si>
  <si>
    <t>6509/2024</t>
  </si>
  <si>
    <t>6510/2024</t>
  </si>
  <si>
    <t>6511/2024</t>
  </si>
  <si>
    <t>6512/2024</t>
  </si>
  <si>
    <t>6513/2024</t>
  </si>
  <si>
    <t>6514/2024</t>
  </si>
  <si>
    <t>6515/2024</t>
  </si>
  <si>
    <t>6516/2024</t>
  </si>
  <si>
    <t>6517/2024</t>
  </si>
  <si>
    <t>Hotel záhoří</t>
  </si>
  <si>
    <t>Mezi mraky</t>
  </si>
  <si>
    <t>investiční dotace</t>
  </si>
  <si>
    <t>90%</t>
  </si>
  <si>
    <t>Projekty výzvy budou na základě usnesení č. 185/2024 hrazeny ze státní dotace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</si>
</sst>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/>
      <top style="thin">
        <color rgb="FFB4B4B4"/>
      </top>
      <bottom style="thin">
        <color rgb="FFB4B4B4"/>
      </bottom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 style="thin">
        <color rgb="FFB4B4B4"/>
      </right>
      <top style="thin">
        <color rgb="FFB4B4B4"/>
      </top>
      <bottom style="thin">
        <color rgb="FFB4B4B4"/>
      </bottom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rgb="FFB4B4B4"/>
      </left>
      <right style="thin">
        <color rgb="FFB4B4B4"/>
      </right>
      <top/>
      <bottom style="thin">
        <color rgb="FFB4B4B4"/>
      </bottom>
      <diagonal/>
    </border>
    <border>
      <left style="thin">
        <color rgb="FFB4B4B4"/>
      </left>
      <right style="thin">
        <color rgb="FFB4B4B4"/>
      </right>
      <top/>
      <bottom/>
      <diagonal/>
    </border>
  </borders>
  <cellStyleXfs count="3">
    <xf numFmtId="0" fontId="0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54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2" fontId="2" fillId="2" borderId="0" xfId="0" applyNumberFormat="1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3" fillId="2" borderId="5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2" fontId="2" fillId="2" borderId="1" xfId="0" applyNumberFormat="1" applyFont="1" applyFill="1" applyBorder="1" applyAlignment="1">
      <alignment horizontal="left" vertical="top"/>
    </xf>
    <xf numFmtId="49" fontId="2" fillId="2" borderId="2" xfId="0" applyNumberFormat="1" applyFont="1" applyFill="1" applyBorder="1" applyAlignment="1">
      <alignment horizontal="left" vertical="top"/>
    </xf>
    <xf numFmtId="49" fontId="2" fillId="2" borderId="3" xfId="0" applyNumberFormat="1" applyFont="1" applyFill="1" applyBorder="1"/>
    <xf numFmtId="49" fontId="2" fillId="2" borderId="3" xfId="0" applyNumberFormat="1" applyFont="1" applyFill="1" applyBorder="1" applyAlignment="1">
      <alignment horizontal="right" vertical="top"/>
    </xf>
    <xf numFmtId="49" fontId="2" fillId="2" borderId="3" xfId="0" applyNumberFormat="1" applyFont="1" applyFill="1" applyBorder="1" applyAlignment="1">
      <alignment horizontal="left"/>
    </xf>
    <xf numFmtId="9" fontId="2" fillId="2" borderId="3" xfId="0" applyNumberFormat="1" applyFont="1" applyFill="1" applyBorder="1" applyAlignment="1">
      <alignment horizontal="center"/>
    </xf>
    <xf numFmtId="49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0" fontId="2" fillId="2" borderId="3" xfId="0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right"/>
    </xf>
    <xf numFmtId="14" fontId="2" fillId="2" borderId="3" xfId="0" applyNumberFormat="1" applyFont="1" applyFill="1" applyBorder="1" applyAlignment="1">
      <alignment horizontal="center"/>
    </xf>
    <xf numFmtId="0" fontId="3" fillId="2" borderId="5" xfId="0" applyFont="1" applyFill="1" applyBorder="1" applyAlignment="1">
      <alignment horizontal="left" vertical="top" wrapText="1"/>
    </xf>
    <xf numFmtId="0" fontId="3" fillId="2" borderId="6" xfId="0" applyFont="1" applyFill="1" applyBorder="1" applyAlignment="1">
      <alignment horizontal="left" vertical="top" wrapText="1"/>
    </xf>
    <xf numFmtId="0" fontId="3" fillId="2" borderId="7" xfId="0" applyFont="1" applyFill="1" applyBorder="1" applyAlignment="1">
      <alignment horizontal="left" vertical="top" wrapText="1"/>
    </xf>
    <xf numFmtId="2" fontId="3" fillId="2" borderId="5" xfId="0" applyNumberFormat="1" applyFont="1" applyFill="1" applyBorder="1" applyAlignment="1">
      <alignment horizontal="left" vertical="top" wrapText="1"/>
    </xf>
    <xf numFmtId="2" fontId="3" fillId="2" borderId="7" xfId="0" applyNumberFormat="1" applyFont="1" applyFill="1" applyBorder="1" applyAlignment="1">
      <alignment horizontal="left" vertical="top" wrapText="1"/>
    </xf>
    <xf numFmtId="2" fontId="3" fillId="2" borderId="6" xfId="0" applyNumberFormat="1" applyFont="1" applyFill="1" applyBorder="1" applyAlignment="1">
      <alignment horizontal="left" vertical="top" wrapText="1"/>
    </xf>
    <xf numFmtId="0" fontId="2" fillId="2" borderId="0" xfId="0" applyFont="1" applyFill="1" applyAlignment="1">
      <alignment horizontal="left" vertical="top" wrapText="1"/>
    </xf>
    <xf numFmtId="49" fontId="2" fillId="2" borderId="1" xfId="0" applyNumberFormat="1" applyFont="1" applyFill="1" applyBorder="1" applyAlignment="1">
      <alignment horizontal="left" wrapText="1"/>
    </xf>
    <xf numFmtId="49" fontId="2" fillId="2" borderId="1" xfId="0" applyNumberFormat="1" applyFont="1" applyFill="1" applyBorder="1"/>
    <xf numFmtId="9" fontId="2" fillId="2" borderId="0" xfId="1" applyFont="1" applyFill="1" applyAlignment="1">
      <alignment horizontal="left" vertical="top"/>
    </xf>
    <xf numFmtId="2" fontId="2" fillId="2" borderId="0" xfId="1" applyNumberFormat="1" applyFont="1" applyFill="1" applyAlignment="1">
      <alignment horizontal="left" vertical="top"/>
    </xf>
    <xf numFmtId="49" fontId="2" fillId="2" borderId="3" xfId="0" applyNumberFormat="1" applyFont="1" applyFill="1" applyBorder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0" fontId="3" fillId="2" borderId="1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left" vertical="top"/>
    </xf>
    <xf numFmtId="49" fontId="2" fillId="2" borderId="1" xfId="0" applyNumberFormat="1" applyFont="1" applyFill="1" applyBorder="1" applyAlignment="1">
      <alignment horizontal="left"/>
    </xf>
    <xf numFmtId="49" fontId="2" fillId="2" borderId="3" xfId="0" applyNumberFormat="1" applyFont="1" applyFill="1" applyBorder="1"/>
    <xf numFmtId="0" fontId="2" fillId="2" borderId="3" xfId="0" applyFont="1" applyFill="1" applyBorder="1" applyAlignment="1">
      <alignment horizontal="left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3" fontId="2" fillId="2" borderId="0" xfId="0" applyNumberFormat="1" applyFont="1" applyFill="1" applyAlignment="1">
      <alignment horizontal="right" vertical="top"/>
    </xf>
    <xf numFmtId="3" fontId="2" fillId="2" borderId="1" xfId="0" applyNumberFormat="1" applyFont="1" applyFill="1" applyBorder="1" applyAlignment="1">
      <alignment horizontal="right" wrapText="1"/>
    </xf>
    <xf numFmtId="14" fontId="2" fillId="2" borderId="3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/>
    </xf>
    <xf numFmtId="0" fontId="2" fillId="2" borderId="0" xfId="0" applyFont="1" applyFill="1" applyAlignment="1">
      <alignment horizontal="left" vertical="top" wrapText="1"/>
    </xf>
  </cellXfs>
  <cellStyles count="3">
    <cellStyle name="Normální" xfId="0" builtinId="0"/>
    <cellStyle name="Normální 2" xfId="2" xr:uid="{F8ABAC19-5EAB-48FA-AF29-81D4F9AD2DCB}"/>
    <cellStyle name="Procenta" xfId="1" builtinId="5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I29"/>
  <sheetViews>
    <sheetView tabSelected="1" zoomScaleNormal="100" workbookViewId="0"/>
  </sheetViews>
  <sheetFormatPr defaultColWidth="9.140625" defaultRowHeight="12.75" x14ac:dyDescent="0.25"/>
  <cols>
    <col min="1" max="1" width="11.7109375" style="2" customWidth="1"/>
    <col min="2" max="2" width="26.140625" style="2" customWidth="1"/>
    <col min="3" max="3" width="34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3" width="14.42578125" style="2" customWidth="1"/>
    <col min="14" max="14" width="21.7109375" style="2" customWidth="1"/>
    <col min="15" max="15" width="10.28515625" style="2" customWidth="1"/>
    <col min="16" max="19" width="9.28515625" style="2" customWidth="1"/>
    <col min="20" max="20" width="10.28515625" style="2" customWidth="1"/>
    <col min="21" max="22" width="15.7109375" style="2" customWidth="1"/>
    <col min="23" max="16384" width="9.140625" style="2"/>
  </cols>
  <sheetData>
    <row r="1" spans="1:87" ht="38.25" customHeight="1" x14ac:dyDescent="0.25">
      <c r="A1" s="1" t="s">
        <v>27</v>
      </c>
    </row>
    <row r="2" spans="1:87" x14ac:dyDescent="0.25">
      <c r="A2" s="4" t="s">
        <v>37</v>
      </c>
      <c r="D2" s="4" t="s">
        <v>22</v>
      </c>
    </row>
    <row r="3" spans="1:87" x14ac:dyDescent="0.25">
      <c r="A3" s="4" t="s">
        <v>29</v>
      </c>
      <c r="D3" s="2" t="s">
        <v>25</v>
      </c>
    </row>
    <row r="4" spans="1:87" x14ac:dyDescent="0.25">
      <c r="A4" s="4" t="s">
        <v>38</v>
      </c>
      <c r="D4" s="2" t="s">
        <v>26</v>
      </c>
    </row>
    <row r="5" spans="1:87" x14ac:dyDescent="0.25">
      <c r="A5" s="4" t="s">
        <v>39</v>
      </c>
      <c r="D5" s="2" t="s">
        <v>28</v>
      </c>
    </row>
    <row r="6" spans="1:87" x14ac:dyDescent="0.25">
      <c r="A6" s="2" t="s">
        <v>40</v>
      </c>
    </row>
    <row r="7" spans="1:87" x14ac:dyDescent="0.25">
      <c r="A7" s="19" t="s">
        <v>30</v>
      </c>
      <c r="D7" s="4" t="s">
        <v>23</v>
      </c>
    </row>
    <row r="8" spans="1:87" ht="39.6" customHeight="1" x14ac:dyDescent="0.25">
      <c r="D8" s="31" t="s">
        <v>31</v>
      </c>
      <c r="E8" s="31"/>
      <c r="F8" s="31"/>
      <c r="G8" s="31"/>
      <c r="H8" s="31"/>
      <c r="I8" s="31"/>
      <c r="J8" s="31"/>
      <c r="K8" s="31"/>
      <c r="L8" s="31"/>
    </row>
    <row r="9" spans="1:87" s="38" customFormat="1" x14ac:dyDescent="0.25">
      <c r="D9" s="53"/>
      <c r="E9" s="53"/>
      <c r="F9" s="53"/>
      <c r="G9" s="53"/>
      <c r="H9" s="53"/>
      <c r="I9" s="53"/>
      <c r="J9" s="53"/>
      <c r="K9" s="53"/>
      <c r="L9" s="53"/>
    </row>
    <row r="10" spans="1:87" s="38" customFormat="1" ht="12.75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87" ht="12.6" customHeight="1" x14ac:dyDescent="0.25">
      <c r="A11" s="4"/>
    </row>
    <row r="12" spans="1:87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  <c r="M12" s="25" t="s">
        <v>4</v>
      </c>
      <c r="N12" s="25" t="s">
        <v>5</v>
      </c>
      <c r="O12" s="25" t="s">
        <v>6</v>
      </c>
      <c r="P12" s="25" t="s">
        <v>7</v>
      </c>
      <c r="Q12" s="25" t="s">
        <v>16</v>
      </c>
      <c r="R12" s="25" t="s">
        <v>15</v>
      </c>
      <c r="S12" s="25" t="s">
        <v>8</v>
      </c>
      <c r="T12" s="25" t="s">
        <v>9</v>
      </c>
      <c r="U12" s="25" t="s">
        <v>10</v>
      </c>
      <c r="V12" s="25" t="s">
        <v>11</v>
      </c>
    </row>
    <row r="13" spans="1:87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6"/>
      <c r="V13" s="26"/>
    </row>
    <row r="14" spans="1:87" ht="28.9" customHeight="1" x14ac:dyDescent="0.25">
      <c r="A14" s="26"/>
      <c r="B14" s="26"/>
      <c r="C14" s="26"/>
      <c r="D14" s="26"/>
      <c r="E14" s="30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  <c r="M14" s="5"/>
      <c r="N14" s="5"/>
      <c r="O14" s="6"/>
      <c r="P14" s="6"/>
      <c r="Q14" s="6"/>
      <c r="R14" s="6"/>
      <c r="S14" s="6"/>
      <c r="T14" s="6"/>
      <c r="U14" s="6"/>
      <c r="V14" s="5"/>
    </row>
    <row r="15" spans="1:87" s="7" customFormat="1" ht="12.75" customHeight="1" x14ac:dyDescent="0.2">
      <c r="A15" s="8" t="s">
        <v>69</v>
      </c>
      <c r="B15" s="7" t="s">
        <v>53</v>
      </c>
      <c r="C15" s="32" t="s">
        <v>42</v>
      </c>
      <c r="D15" s="22">
        <v>30845300</v>
      </c>
      <c r="E15" s="22">
        <v>11500000</v>
      </c>
      <c r="F15" s="9">
        <v>35.625</v>
      </c>
      <c r="G15" s="9">
        <v>13</v>
      </c>
      <c r="H15" s="9">
        <v>8.125</v>
      </c>
      <c r="I15" s="9">
        <v>23.75</v>
      </c>
      <c r="J15" s="9">
        <v>3</v>
      </c>
      <c r="K15" s="9">
        <v>5</v>
      </c>
      <c r="L15" s="9">
        <f>SUM(F15:K15)</f>
        <v>88.5</v>
      </c>
      <c r="M15" s="49">
        <v>11500000</v>
      </c>
      <c r="N15" s="10" t="s">
        <v>83</v>
      </c>
      <c r="O15" s="11" t="s">
        <v>64</v>
      </c>
      <c r="P15" s="43" t="s">
        <v>64</v>
      </c>
      <c r="Q15" s="17" t="s">
        <v>65</v>
      </c>
      <c r="R15" s="44" t="s">
        <v>65</v>
      </c>
      <c r="S15" s="14">
        <v>0.64</v>
      </c>
      <c r="T15" s="36" t="s">
        <v>67</v>
      </c>
      <c r="U15" s="24">
        <v>46143</v>
      </c>
      <c r="V15" s="50">
        <v>46173</v>
      </c>
      <c r="W15" s="34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</row>
    <row r="16" spans="1:87" s="7" customFormat="1" ht="12.75" customHeight="1" x14ac:dyDescent="0.2">
      <c r="A16" s="8" t="s">
        <v>78</v>
      </c>
      <c r="B16" s="7" t="s">
        <v>61</v>
      </c>
      <c r="C16" s="33" t="s">
        <v>50</v>
      </c>
      <c r="D16" s="23">
        <v>21300000</v>
      </c>
      <c r="E16" s="23">
        <v>9000000</v>
      </c>
      <c r="F16" s="9">
        <v>35.125</v>
      </c>
      <c r="G16" s="9">
        <v>13.125</v>
      </c>
      <c r="H16" s="9">
        <v>7.875</v>
      </c>
      <c r="I16" s="9">
        <v>22.125</v>
      </c>
      <c r="J16" s="9">
        <v>4</v>
      </c>
      <c r="K16" s="9">
        <v>5</v>
      </c>
      <c r="L16" s="9">
        <f>SUM(F16:K16)</f>
        <v>87.25</v>
      </c>
      <c r="M16" s="47">
        <v>9000000</v>
      </c>
      <c r="N16" s="10" t="s">
        <v>83</v>
      </c>
      <c r="O16" s="11" t="s">
        <v>64</v>
      </c>
      <c r="P16" s="43" t="s">
        <v>64</v>
      </c>
      <c r="Q16" s="17" t="s">
        <v>65</v>
      </c>
      <c r="R16" s="44" t="s">
        <v>65</v>
      </c>
      <c r="S16" s="14">
        <v>0.87</v>
      </c>
      <c r="T16" s="36" t="s">
        <v>84</v>
      </c>
      <c r="U16" s="24">
        <v>46387</v>
      </c>
      <c r="V16" s="50">
        <v>46387</v>
      </c>
      <c r="W16" s="34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  <c r="BX16" s="2"/>
      <c r="BY16" s="2"/>
      <c r="BZ16" s="2"/>
      <c r="CA16" s="2"/>
      <c r="CB16" s="2"/>
      <c r="CC16" s="2"/>
      <c r="CD16" s="2"/>
      <c r="CE16" s="2"/>
      <c r="CF16" s="2"/>
      <c r="CG16" s="2"/>
      <c r="CH16" s="2"/>
      <c r="CI16" s="2"/>
    </row>
    <row r="17" spans="1:87" s="7" customFormat="1" ht="12.75" customHeight="1" x14ac:dyDescent="0.2">
      <c r="A17" s="8" t="s">
        <v>76</v>
      </c>
      <c r="B17" s="7" t="s">
        <v>59</v>
      </c>
      <c r="C17" s="32" t="s">
        <v>48</v>
      </c>
      <c r="D17" s="22">
        <v>5660500</v>
      </c>
      <c r="E17" s="22">
        <v>3000000</v>
      </c>
      <c r="F17" s="9">
        <v>34.875</v>
      </c>
      <c r="G17" s="9">
        <v>11.875</v>
      </c>
      <c r="H17" s="9">
        <v>7</v>
      </c>
      <c r="I17" s="9">
        <v>22.125</v>
      </c>
      <c r="J17" s="9">
        <v>0</v>
      </c>
      <c r="K17" s="9">
        <v>5</v>
      </c>
      <c r="L17" s="9">
        <f>SUM(F17:K17)</f>
        <v>80.875</v>
      </c>
      <c r="M17" s="47">
        <v>2500000</v>
      </c>
      <c r="N17" s="10" t="s">
        <v>83</v>
      </c>
      <c r="O17" s="11" t="s">
        <v>64</v>
      </c>
      <c r="P17" s="43" t="s">
        <v>64</v>
      </c>
      <c r="Q17" s="17" t="s">
        <v>65</v>
      </c>
      <c r="R17" s="44" t="s">
        <v>65</v>
      </c>
      <c r="S17" s="14">
        <v>0.69</v>
      </c>
      <c r="T17" s="36" t="s">
        <v>66</v>
      </c>
      <c r="U17" s="24">
        <v>45595</v>
      </c>
      <c r="V17" s="50">
        <v>45596</v>
      </c>
      <c r="W17" s="34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</row>
    <row r="18" spans="1:87" s="7" customFormat="1" ht="12.75" customHeight="1" x14ac:dyDescent="0.2">
      <c r="A18" s="8" t="s">
        <v>80</v>
      </c>
      <c r="B18" s="7" t="s">
        <v>63</v>
      </c>
      <c r="C18" s="33" t="s">
        <v>81</v>
      </c>
      <c r="D18" s="23">
        <v>42202440</v>
      </c>
      <c r="E18" s="23">
        <v>10000000</v>
      </c>
      <c r="F18" s="9">
        <v>30.5</v>
      </c>
      <c r="G18" s="9">
        <v>10.75</v>
      </c>
      <c r="H18" s="9">
        <v>7.875</v>
      </c>
      <c r="I18" s="9">
        <v>22</v>
      </c>
      <c r="J18" s="9">
        <v>1</v>
      </c>
      <c r="K18" s="9">
        <v>5</v>
      </c>
      <c r="L18" s="9">
        <f>SUM(F18:K18)</f>
        <v>77.125</v>
      </c>
      <c r="M18" s="20"/>
      <c r="N18" s="10"/>
      <c r="O18" s="11" t="s">
        <v>64</v>
      </c>
      <c r="P18" s="12"/>
      <c r="Q18" s="13" t="s">
        <v>65</v>
      </c>
      <c r="R18" s="12"/>
      <c r="S18" s="14">
        <v>0.54</v>
      </c>
      <c r="T18" s="15"/>
      <c r="U18" s="24">
        <v>46188</v>
      </c>
      <c r="V18" s="16"/>
      <c r="W18" s="3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  <c r="BX18" s="2"/>
      <c r="BY18" s="2"/>
      <c r="BZ18" s="2"/>
      <c r="CA18" s="2"/>
      <c r="CB18" s="2"/>
      <c r="CC18" s="2"/>
      <c r="CD18" s="2"/>
      <c r="CE18" s="2"/>
      <c r="CF18" s="2"/>
      <c r="CG18" s="2"/>
      <c r="CH18" s="2"/>
      <c r="CI18" s="2"/>
    </row>
    <row r="19" spans="1:87" s="7" customFormat="1" ht="12.75" customHeight="1" x14ac:dyDescent="0.2">
      <c r="A19" s="8" t="s">
        <v>77</v>
      </c>
      <c r="B19" s="7" t="s">
        <v>60</v>
      </c>
      <c r="C19" s="32" t="s">
        <v>49</v>
      </c>
      <c r="D19" s="22">
        <v>10765335</v>
      </c>
      <c r="E19" s="22">
        <v>7000000</v>
      </c>
      <c r="F19" s="9">
        <v>29</v>
      </c>
      <c r="G19" s="9">
        <v>9.875</v>
      </c>
      <c r="H19" s="9">
        <v>7.875</v>
      </c>
      <c r="I19" s="9">
        <v>21.25</v>
      </c>
      <c r="J19" s="9">
        <v>4</v>
      </c>
      <c r="K19" s="9">
        <v>5</v>
      </c>
      <c r="L19" s="9">
        <f>SUM(F19:K19)</f>
        <v>77</v>
      </c>
      <c r="M19" s="20"/>
      <c r="N19" s="10"/>
      <c r="O19" s="11" t="s">
        <v>64</v>
      </c>
      <c r="P19" s="12"/>
      <c r="Q19" s="13" t="s">
        <v>65</v>
      </c>
      <c r="R19" s="12"/>
      <c r="S19" s="14">
        <v>0.87</v>
      </c>
      <c r="T19" s="15"/>
      <c r="U19" s="24">
        <v>46387</v>
      </c>
      <c r="V19" s="16"/>
      <c r="W19" s="3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</row>
    <row r="20" spans="1:87" s="7" customFormat="1" x14ac:dyDescent="0.2">
      <c r="A20" s="8" t="s">
        <v>73</v>
      </c>
      <c r="B20" s="7" t="s">
        <v>53</v>
      </c>
      <c r="C20" s="32" t="s">
        <v>46</v>
      </c>
      <c r="D20" s="22">
        <v>17712750</v>
      </c>
      <c r="E20" s="22">
        <v>8000000</v>
      </c>
      <c r="F20" s="9">
        <v>29.875</v>
      </c>
      <c r="G20" s="9">
        <v>10.25</v>
      </c>
      <c r="H20" s="9">
        <v>8</v>
      </c>
      <c r="I20" s="9">
        <v>21.25</v>
      </c>
      <c r="J20" s="9">
        <v>3</v>
      </c>
      <c r="K20" s="9">
        <v>4</v>
      </c>
      <c r="L20" s="9">
        <f>SUM(F20:K20)</f>
        <v>76.375</v>
      </c>
      <c r="M20" s="22"/>
      <c r="N20" s="10"/>
      <c r="O20" s="11" t="s">
        <v>64</v>
      </c>
      <c r="P20" s="12"/>
      <c r="Q20" s="17" t="s">
        <v>65</v>
      </c>
      <c r="R20" s="12"/>
      <c r="S20" s="14">
        <v>0.87</v>
      </c>
      <c r="T20" s="15"/>
      <c r="U20" s="24">
        <v>46022</v>
      </c>
      <c r="V20" s="16"/>
      <c r="W20" s="35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  <c r="CD20" s="2"/>
      <c r="CE20" s="2"/>
      <c r="CF20" s="2"/>
      <c r="CG20" s="2"/>
      <c r="CH20" s="2"/>
      <c r="CI20" s="2"/>
    </row>
    <row r="21" spans="1:87" s="7" customFormat="1" ht="12.75" customHeight="1" x14ac:dyDescent="0.2">
      <c r="A21" s="8" t="s">
        <v>79</v>
      </c>
      <c r="B21" s="7" t="s">
        <v>62</v>
      </c>
      <c r="C21" s="32" t="s">
        <v>51</v>
      </c>
      <c r="D21" s="22">
        <v>27409750</v>
      </c>
      <c r="E21" s="22">
        <v>5000000</v>
      </c>
      <c r="F21" s="9">
        <v>24.5</v>
      </c>
      <c r="G21" s="9">
        <v>9.625</v>
      </c>
      <c r="H21" s="9">
        <v>7.125</v>
      </c>
      <c r="I21" s="9">
        <v>20.875</v>
      </c>
      <c r="J21" s="9">
        <v>2</v>
      </c>
      <c r="K21" s="9">
        <v>5</v>
      </c>
      <c r="L21" s="9">
        <f>SUM(F21:K21)</f>
        <v>69.125</v>
      </c>
      <c r="M21" s="20"/>
      <c r="N21" s="10"/>
      <c r="O21" s="11" t="s">
        <v>65</v>
      </c>
      <c r="P21" s="12"/>
      <c r="Q21" s="17" t="s">
        <v>65</v>
      </c>
      <c r="R21" s="12"/>
      <c r="S21" s="14">
        <v>0.75</v>
      </c>
      <c r="T21" s="15"/>
      <c r="U21" s="24">
        <v>46052</v>
      </c>
      <c r="V21" s="16"/>
      <c r="W21" s="3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</row>
    <row r="22" spans="1:87" s="7" customFormat="1" ht="12.75" customHeight="1" x14ac:dyDescent="0.2">
      <c r="A22" s="8" t="s">
        <v>75</v>
      </c>
      <c r="B22" s="7" t="s">
        <v>58</v>
      </c>
      <c r="C22" s="32" t="s">
        <v>82</v>
      </c>
      <c r="D22" s="22">
        <v>32892370</v>
      </c>
      <c r="E22" s="22">
        <v>10000000</v>
      </c>
      <c r="F22" s="9">
        <v>27</v>
      </c>
      <c r="G22" s="9">
        <v>10</v>
      </c>
      <c r="H22" s="9">
        <v>7</v>
      </c>
      <c r="I22" s="9">
        <v>21</v>
      </c>
      <c r="J22" s="9">
        <v>0</v>
      </c>
      <c r="K22" s="9">
        <v>4</v>
      </c>
      <c r="L22" s="9">
        <f>SUM(F22:K22)</f>
        <v>69</v>
      </c>
      <c r="M22" s="22"/>
      <c r="N22" s="10"/>
      <c r="O22" s="11" t="s">
        <v>65</v>
      </c>
      <c r="P22" s="12"/>
      <c r="Q22" s="17" t="s">
        <v>65</v>
      </c>
      <c r="R22" s="15"/>
      <c r="S22" s="14">
        <v>0.48</v>
      </c>
      <c r="T22" s="15"/>
      <c r="U22" s="24">
        <v>46326</v>
      </c>
      <c r="V22" s="16"/>
      <c r="W22" s="3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</row>
    <row r="23" spans="1:87" s="7" customFormat="1" ht="13.5" customHeight="1" x14ac:dyDescent="0.2">
      <c r="A23" s="8" t="s">
        <v>70</v>
      </c>
      <c r="B23" s="7" t="s">
        <v>54</v>
      </c>
      <c r="C23" s="33" t="s">
        <v>43</v>
      </c>
      <c r="D23" s="23">
        <v>20100000</v>
      </c>
      <c r="E23" s="23">
        <v>10000000</v>
      </c>
      <c r="F23" s="9">
        <v>25.75</v>
      </c>
      <c r="G23" s="9">
        <v>9.875</v>
      </c>
      <c r="H23" s="9">
        <v>7</v>
      </c>
      <c r="I23" s="9">
        <v>19.125</v>
      </c>
      <c r="J23" s="9">
        <v>2</v>
      </c>
      <c r="K23" s="9">
        <v>5</v>
      </c>
      <c r="L23" s="9">
        <f>SUM(F23:K23)</f>
        <v>68.75</v>
      </c>
      <c r="M23" s="23"/>
      <c r="N23" s="10"/>
      <c r="O23" s="11" t="s">
        <v>64</v>
      </c>
      <c r="P23" s="12"/>
      <c r="Q23" s="17" t="s">
        <v>65</v>
      </c>
      <c r="R23" s="12"/>
      <c r="S23" s="14">
        <v>0.66</v>
      </c>
      <c r="T23" s="15"/>
      <c r="U23" s="24">
        <v>46174</v>
      </c>
      <c r="V23" s="16"/>
      <c r="W23" s="35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  <c r="BX23" s="2"/>
      <c r="BY23" s="2"/>
      <c r="BZ23" s="2"/>
      <c r="CA23" s="2"/>
      <c r="CB23" s="2"/>
      <c r="CC23" s="2"/>
      <c r="CD23" s="2"/>
      <c r="CE23" s="2"/>
      <c r="CF23" s="2"/>
      <c r="CG23" s="2"/>
      <c r="CH23" s="2"/>
      <c r="CI23" s="2"/>
    </row>
    <row r="24" spans="1:87" s="7" customFormat="1" ht="12.75" customHeight="1" x14ac:dyDescent="0.2">
      <c r="A24" s="8" t="s">
        <v>71</v>
      </c>
      <c r="B24" s="7" t="s">
        <v>55</v>
      </c>
      <c r="C24" s="32" t="s">
        <v>44</v>
      </c>
      <c r="D24" s="22">
        <v>5470000</v>
      </c>
      <c r="E24" s="22">
        <v>2900000</v>
      </c>
      <c r="F24" s="9">
        <v>24.75</v>
      </c>
      <c r="G24" s="9">
        <v>9.75</v>
      </c>
      <c r="H24" s="9">
        <v>7</v>
      </c>
      <c r="I24" s="9">
        <v>19.125</v>
      </c>
      <c r="J24" s="9">
        <v>2</v>
      </c>
      <c r="K24" s="9">
        <v>5</v>
      </c>
      <c r="L24" s="9">
        <f>SUM(F24:K24)</f>
        <v>67.625</v>
      </c>
      <c r="M24" s="22"/>
      <c r="N24" s="10"/>
      <c r="O24" s="11" t="s">
        <v>64</v>
      </c>
      <c r="P24" s="12"/>
      <c r="Q24" s="13" t="s">
        <v>65</v>
      </c>
      <c r="R24" s="12"/>
      <c r="S24" s="14">
        <v>0.78</v>
      </c>
      <c r="T24" s="15"/>
      <c r="U24" s="24">
        <v>45777</v>
      </c>
      <c r="V24" s="16"/>
      <c r="W24" s="35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</row>
    <row r="25" spans="1:87" s="7" customFormat="1" ht="12.75" customHeight="1" x14ac:dyDescent="0.2">
      <c r="A25" s="8" t="s">
        <v>74</v>
      </c>
      <c r="B25" s="7" t="s">
        <v>57</v>
      </c>
      <c r="C25" s="32" t="s">
        <v>47</v>
      </c>
      <c r="D25" s="22">
        <v>29500000</v>
      </c>
      <c r="E25" s="22">
        <v>8500000</v>
      </c>
      <c r="F25" s="9">
        <v>25.625</v>
      </c>
      <c r="G25" s="9">
        <v>9.125</v>
      </c>
      <c r="H25" s="9">
        <v>6.875</v>
      </c>
      <c r="I25" s="9">
        <v>20.875</v>
      </c>
      <c r="J25" s="9">
        <v>0</v>
      </c>
      <c r="K25" s="9">
        <v>4.125</v>
      </c>
      <c r="L25" s="9">
        <f>SUM(F25:K25)</f>
        <v>66.625</v>
      </c>
      <c r="M25" s="22"/>
      <c r="N25" s="10"/>
      <c r="O25" s="11" t="s">
        <v>64</v>
      </c>
      <c r="P25" s="12"/>
      <c r="Q25" s="13" t="s">
        <v>65</v>
      </c>
      <c r="R25" s="12"/>
      <c r="S25" s="14">
        <v>0.83</v>
      </c>
      <c r="T25" s="15"/>
      <c r="U25" s="24">
        <v>46387</v>
      </c>
      <c r="V25" s="16"/>
      <c r="W25" s="3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  <c r="BX25" s="2"/>
      <c r="BY25" s="2"/>
      <c r="BZ25" s="2"/>
      <c r="CA25" s="2"/>
      <c r="CB25" s="2"/>
      <c r="CC25" s="2"/>
      <c r="CD25" s="2"/>
      <c r="CE25" s="2"/>
      <c r="CF25" s="2"/>
      <c r="CG25" s="2"/>
      <c r="CH25" s="2"/>
      <c r="CI25" s="2"/>
    </row>
    <row r="26" spans="1:87" s="7" customFormat="1" ht="12.75" customHeight="1" x14ac:dyDescent="0.2">
      <c r="A26" s="8" t="s">
        <v>72</v>
      </c>
      <c r="B26" s="7" t="s">
        <v>56</v>
      </c>
      <c r="C26" s="33" t="s">
        <v>45</v>
      </c>
      <c r="D26" s="23">
        <v>4176522</v>
      </c>
      <c r="E26" s="23">
        <v>2000000</v>
      </c>
      <c r="F26" s="9">
        <v>23.125</v>
      </c>
      <c r="G26" s="9">
        <v>9</v>
      </c>
      <c r="H26" s="9">
        <v>6</v>
      </c>
      <c r="I26" s="9">
        <v>19.875</v>
      </c>
      <c r="J26" s="9">
        <v>0</v>
      </c>
      <c r="K26" s="9">
        <v>4</v>
      </c>
      <c r="L26" s="9">
        <f>SUM(F26:K26)</f>
        <v>62</v>
      </c>
      <c r="M26" s="23"/>
      <c r="N26" s="10"/>
      <c r="O26" s="11" t="s">
        <v>65</v>
      </c>
      <c r="P26" s="12"/>
      <c r="Q26" s="17" t="s">
        <v>65</v>
      </c>
      <c r="R26" s="12"/>
      <c r="S26" s="14">
        <v>0.48</v>
      </c>
      <c r="T26" s="15"/>
      <c r="U26" s="24">
        <v>45709</v>
      </c>
      <c r="V26" s="16"/>
      <c r="W26" s="35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  <c r="BX26" s="2"/>
      <c r="BY26" s="2"/>
      <c r="BZ26" s="2"/>
      <c r="CA26" s="2"/>
      <c r="CB26" s="2"/>
      <c r="CC26" s="2"/>
      <c r="CD26" s="2"/>
      <c r="CE26" s="2"/>
      <c r="CF26" s="2"/>
      <c r="CG26" s="2"/>
      <c r="CH26" s="2"/>
      <c r="CI26" s="2"/>
    </row>
    <row r="27" spans="1:87" s="7" customFormat="1" ht="12.75" customHeight="1" x14ac:dyDescent="0.2">
      <c r="A27" s="8" t="s">
        <v>68</v>
      </c>
      <c r="B27" s="7" t="s">
        <v>52</v>
      </c>
      <c r="C27" s="32" t="s">
        <v>41</v>
      </c>
      <c r="D27" s="22">
        <v>2627000</v>
      </c>
      <c r="E27" s="22">
        <v>1300000</v>
      </c>
      <c r="F27" s="9">
        <v>24.875</v>
      </c>
      <c r="G27" s="9">
        <v>8.875</v>
      </c>
      <c r="H27" s="9">
        <v>6</v>
      </c>
      <c r="I27" s="9">
        <v>18</v>
      </c>
      <c r="J27" s="9">
        <v>0</v>
      </c>
      <c r="K27" s="9">
        <v>4</v>
      </c>
      <c r="L27" s="9">
        <f>SUM(F27:K27)</f>
        <v>61.75</v>
      </c>
      <c r="M27" s="22"/>
      <c r="N27" s="10"/>
      <c r="O27" s="11" t="s">
        <v>64</v>
      </c>
      <c r="P27" s="12"/>
      <c r="Q27" s="13" t="s">
        <v>64</v>
      </c>
      <c r="R27" s="12"/>
      <c r="S27" s="14">
        <v>0.61</v>
      </c>
      <c r="T27" s="15"/>
      <c r="U27" s="24">
        <v>45473</v>
      </c>
      <c r="V27" s="16"/>
      <c r="W27" s="35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  <c r="BX27" s="2"/>
      <c r="BY27" s="2"/>
      <c r="BZ27" s="2"/>
      <c r="CA27" s="2"/>
      <c r="CB27" s="2"/>
      <c r="CC27" s="2"/>
      <c r="CD27" s="2"/>
      <c r="CE27" s="2"/>
      <c r="CF27" s="2"/>
      <c r="CG27" s="2"/>
      <c r="CH27" s="2"/>
      <c r="CI27" s="2"/>
    </row>
    <row r="28" spans="1:87" x14ac:dyDescent="0.25">
      <c r="D28" s="21">
        <f>SUM(D15:D27)</f>
        <v>250661967</v>
      </c>
      <c r="E28" s="21">
        <f>SUM(E15:E27)</f>
        <v>88200000</v>
      </c>
      <c r="M28" s="21">
        <f>SUM(M15:M27)</f>
        <v>23000000</v>
      </c>
    </row>
    <row r="29" spans="1:87" x14ac:dyDescent="0.25">
      <c r="E29" s="18"/>
      <c r="L29" s="2" t="s">
        <v>18</v>
      </c>
      <c r="M29" s="21">
        <f>23000000-M28</f>
        <v>0</v>
      </c>
    </row>
  </sheetData>
  <sortState xmlns:xlrd2="http://schemas.microsoft.com/office/spreadsheetml/2017/richdata2" ref="A15:W27">
    <sortCondition descending="1" ref="W15:W27"/>
  </sortState>
  <mergeCells count="24">
    <mergeCell ref="D8:L8"/>
    <mergeCell ref="D10:L10"/>
    <mergeCell ref="T12:T13"/>
    <mergeCell ref="U12:U13"/>
    <mergeCell ref="V12:V13"/>
    <mergeCell ref="N12:N13"/>
    <mergeCell ref="O12:O13"/>
    <mergeCell ref="P12:P13"/>
    <mergeCell ref="Q12:Q13"/>
    <mergeCell ref="R12:R13"/>
    <mergeCell ref="F12:F13"/>
    <mergeCell ref="G12:G13"/>
    <mergeCell ref="H12:H13"/>
    <mergeCell ref="S12:S13"/>
    <mergeCell ref="A12:A14"/>
    <mergeCell ref="B12:B14"/>
    <mergeCell ref="C12:C14"/>
    <mergeCell ref="D12:D14"/>
    <mergeCell ref="E12:E14"/>
    <mergeCell ref="I12:I13"/>
    <mergeCell ref="J12:J13"/>
    <mergeCell ref="K12:K13"/>
    <mergeCell ref="L12:L13"/>
    <mergeCell ref="M12:M13"/>
  </mergeCells>
  <dataValidations count="5">
    <dataValidation type="decimal" operator="lessThanOrEqual" allowBlank="1" showInputMessage="1" showErrorMessage="1" error="max. 40" sqref="F15:F27" xr:uid="{89D7AB62-DDF8-492F-9C74-23E99A3C6261}">
      <formula1>40</formula1>
    </dataValidation>
    <dataValidation type="decimal" operator="lessThanOrEqual" allowBlank="1" showInputMessage="1" showErrorMessage="1" error="max. 15" sqref="G15:G27" xr:uid="{C4B7B8ED-ED8F-41DE-A222-3CDC006FEF21}">
      <formula1>15</formula1>
    </dataValidation>
    <dataValidation type="decimal" operator="lessThanOrEqual" allowBlank="1" showInputMessage="1" showErrorMessage="1" error="max. 10" sqref="H15:H27" xr:uid="{9D64F3AF-3764-4EE3-A003-06A8C46BDD0F}">
      <formula1>10</formula1>
    </dataValidation>
    <dataValidation type="decimal" operator="lessThanOrEqual" allowBlank="1" showInputMessage="1" showErrorMessage="1" error="max. 5" sqref="J15:K27" xr:uid="{00000000-0002-0000-0000-000003000000}">
      <formula1>5</formula1>
    </dataValidation>
    <dataValidation type="decimal" operator="lessThanOrEqual" allowBlank="1" showInputMessage="1" showErrorMessage="1" error="max. 25" sqref="I15:I27" xr:uid="{5B16AA27-A54B-4C55-83D1-8CFD620D1CDE}">
      <formula1>25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F2EBCC-B6C9-4364-8BDD-07A4A06EDC7E}">
  <dimension ref="A1:BW29"/>
  <sheetViews>
    <sheetView workbookViewId="0"/>
  </sheetViews>
  <sheetFormatPr defaultColWidth="9.140625" defaultRowHeight="12.75" x14ac:dyDescent="0.25"/>
  <cols>
    <col min="1" max="1" width="11.7109375" style="2" customWidth="1"/>
    <col min="2" max="2" width="26.140625" style="2" customWidth="1"/>
    <col min="3" max="3" width="34" style="2" customWidth="1"/>
    <col min="4" max="4" width="15.5703125" style="2" customWidth="1"/>
    <col min="5" max="5" width="15" style="2" customWidth="1"/>
    <col min="6" max="6" width="9.7109375" style="2" customWidth="1"/>
    <col min="7" max="12" width="9.28515625" style="2" customWidth="1"/>
    <col min="13" max="16384" width="9.140625" style="2"/>
  </cols>
  <sheetData>
    <row r="1" spans="1:75" ht="38.25" customHeight="1" x14ac:dyDescent="0.25">
      <c r="A1" s="1" t="s">
        <v>27</v>
      </c>
    </row>
    <row r="2" spans="1:75" x14ac:dyDescent="0.25">
      <c r="A2" s="4" t="s">
        <v>37</v>
      </c>
      <c r="D2" s="4" t="s">
        <v>22</v>
      </c>
    </row>
    <row r="3" spans="1:75" x14ac:dyDescent="0.25">
      <c r="A3" s="4" t="s">
        <v>29</v>
      </c>
      <c r="D3" s="2" t="s">
        <v>25</v>
      </c>
    </row>
    <row r="4" spans="1:75" x14ac:dyDescent="0.25">
      <c r="A4" s="4" t="s">
        <v>38</v>
      </c>
      <c r="D4" s="2" t="s">
        <v>26</v>
      </c>
    </row>
    <row r="5" spans="1:75" x14ac:dyDescent="0.25">
      <c r="A5" s="4" t="s">
        <v>39</v>
      </c>
      <c r="D5" s="2" t="s">
        <v>28</v>
      </c>
    </row>
    <row r="6" spans="1:75" x14ac:dyDescent="0.25">
      <c r="A6" s="2" t="s">
        <v>40</v>
      </c>
    </row>
    <row r="7" spans="1:75" x14ac:dyDescent="0.25">
      <c r="A7" s="19" t="s">
        <v>30</v>
      </c>
      <c r="D7" s="4" t="s">
        <v>23</v>
      </c>
    </row>
    <row r="8" spans="1:75" ht="39.6" customHeight="1" x14ac:dyDescent="0.25">
      <c r="D8" s="31" t="s">
        <v>31</v>
      </c>
      <c r="E8" s="31"/>
    </row>
    <row r="9" spans="1:75" s="38" customFormat="1" x14ac:dyDescent="0.25">
      <c r="D9" s="53"/>
      <c r="E9" s="53"/>
    </row>
    <row r="10" spans="1:75" s="38" customFormat="1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4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5" t="s">
        <v>24</v>
      </c>
      <c r="G14" s="5" t="s">
        <v>19</v>
      </c>
      <c r="H14" s="5" t="s">
        <v>21</v>
      </c>
      <c r="I14" s="5" t="s">
        <v>36</v>
      </c>
      <c r="J14" s="5" t="s">
        <v>20</v>
      </c>
      <c r="K14" s="5" t="s">
        <v>20</v>
      </c>
      <c r="L14" s="5"/>
    </row>
    <row r="15" spans="1:75" s="7" customFormat="1" ht="12.75" customHeight="1" x14ac:dyDescent="0.2">
      <c r="A15" s="8" t="s">
        <v>68</v>
      </c>
      <c r="B15" s="7" t="s">
        <v>52</v>
      </c>
      <c r="C15" s="32" t="s">
        <v>41</v>
      </c>
      <c r="D15" s="22">
        <v>2627000</v>
      </c>
      <c r="E15" s="22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9">
        <f t="shared" ref="L15:L27" si="0">SUM(F15:K15)</f>
        <v>62</v>
      </c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</row>
    <row r="16" spans="1:75" s="7" customFormat="1" ht="12.75" customHeight="1" x14ac:dyDescent="0.2">
      <c r="A16" s="8" t="s">
        <v>69</v>
      </c>
      <c r="B16" s="7" t="s">
        <v>53</v>
      </c>
      <c r="C16" s="32" t="s">
        <v>42</v>
      </c>
      <c r="D16" s="22">
        <v>30845300</v>
      </c>
      <c r="E16" s="22">
        <v>11500000</v>
      </c>
      <c r="F16" s="51">
        <v>35</v>
      </c>
      <c r="G16" s="51">
        <v>12</v>
      </c>
      <c r="H16" s="51">
        <v>9</v>
      </c>
      <c r="I16" s="51">
        <v>24</v>
      </c>
      <c r="J16" s="51">
        <v>3</v>
      </c>
      <c r="K16" s="51">
        <v>5</v>
      </c>
      <c r="L16" s="9">
        <f t="shared" si="0"/>
        <v>88</v>
      </c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  <c r="AV16" s="2"/>
      <c r="AW16" s="2"/>
      <c r="AX16" s="2"/>
      <c r="AY16" s="2"/>
      <c r="AZ16" s="2"/>
      <c r="BA16" s="2"/>
      <c r="BB16" s="2"/>
      <c r="BC16" s="2"/>
      <c r="BD16" s="2"/>
      <c r="BE16" s="2"/>
      <c r="BF16" s="2"/>
      <c r="BG16" s="2"/>
      <c r="BH16" s="2"/>
      <c r="BI16" s="2"/>
      <c r="BJ16" s="2"/>
      <c r="BK16" s="2"/>
      <c r="BL16" s="2"/>
      <c r="BM16" s="2"/>
      <c r="BN16" s="2"/>
      <c r="BO16" s="2"/>
      <c r="BP16" s="2"/>
      <c r="BQ16" s="2"/>
      <c r="BR16" s="2"/>
      <c r="BS16" s="2"/>
      <c r="BT16" s="2"/>
      <c r="BU16" s="2"/>
      <c r="BV16" s="2"/>
      <c r="BW16" s="2"/>
    </row>
    <row r="17" spans="1:75" s="7" customFormat="1" ht="12.75" customHeight="1" x14ac:dyDescent="0.2">
      <c r="A17" s="8" t="s">
        <v>70</v>
      </c>
      <c r="B17" s="7" t="s">
        <v>54</v>
      </c>
      <c r="C17" s="33" t="s">
        <v>43</v>
      </c>
      <c r="D17" s="23">
        <v>20100000</v>
      </c>
      <c r="E17" s="23">
        <v>10000000</v>
      </c>
      <c r="F17" s="51">
        <v>25</v>
      </c>
      <c r="G17" s="51">
        <v>9</v>
      </c>
      <c r="H17" s="51">
        <v>7</v>
      </c>
      <c r="I17" s="51">
        <v>19</v>
      </c>
      <c r="J17" s="51">
        <v>2</v>
      </c>
      <c r="K17" s="51">
        <v>5</v>
      </c>
      <c r="L17" s="9">
        <f t="shared" si="0"/>
        <v>67</v>
      </c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/>
      <c r="BS17" s="2"/>
      <c r="BT17" s="2"/>
      <c r="BU17" s="2"/>
      <c r="BV17" s="2"/>
      <c r="BW17" s="2"/>
    </row>
    <row r="18" spans="1:75" s="7" customFormat="1" ht="12.75" customHeight="1" x14ac:dyDescent="0.2">
      <c r="A18" s="8" t="s">
        <v>71</v>
      </c>
      <c r="B18" s="7" t="s">
        <v>55</v>
      </c>
      <c r="C18" s="32" t="s">
        <v>44</v>
      </c>
      <c r="D18" s="22">
        <v>5470000</v>
      </c>
      <c r="E18" s="22">
        <v>2900000</v>
      </c>
      <c r="F18" s="51">
        <v>25</v>
      </c>
      <c r="G18" s="51">
        <v>9</v>
      </c>
      <c r="H18" s="51">
        <v>7</v>
      </c>
      <c r="I18" s="51">
        <v>19</v>
      </c>
      <c r="J18" s="51">
        <v>2</v>
      </c>
      <c r="K18" s="51">
        <v>5</v>
      </c>
      <c r="L18" s="9">
        <f t="shared" si="0"/>
        <v>67</v>
      </c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  <c r="AV18" s="2"/>
      <c r="AW18" s="2"/>
      <c r="AX18" s="2"/>
      <c r="AY18" s="2"/>
      <c r="AZ18" s="2"/>
      <c r="BA18" s="2"/>
      <c r="BB18" s="2"/>
      <c r="BC18" s="2"/>
      <c r="BD18" s="2"/>
      <c r="BE18" s="2"/>
      <c r="BF18" s="2"/>
      <c r="BG18" s="2"/>
      <c r="BH18" s="2"/>
      <c r="BI18" s="2"/>
      <c r="BJ18" s="2"/>
      <c r="BK18" s="2"/>
      <c r="BL18" s="2"/>
      <c r="BM18" s="2"/>
      <c r="BN18" s="2"/>
      <c r="BO18" s="2"/>
      <c r="BP18" s="2"/>
      <c r="BQ18" s="2"/>
      <c r="BR18" s="2"/>
      <c r="BS18" s="2"/>
      <c r="BT18" s="2"/>
      <c r="BU18" s="2"/>
      <c r="BV18" s="2"/>
      <c r="BW18" s="2"/>
    </row>
    <row r="19" spans="1:75" s="7" customFormat="1" ht="12.75" customHeight="1" x14ac:dyDescent="0.2">
      <c r="A19" s="8" t="s">
        <v>72</v>
      </c>
      <c r="B19" s="7" t="s">
        <v>56</v>
      </c>
      <c r="C19" s="33" t="s">
        <v>45</v>
      </c>
      <c r="D19" s="23">
        <v>4176522</v>
      </c>
      <c r="E19" s="23">
        <v>2000000</v>
      </c>
      <c r="F19" s="51">
        <v>25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9">
        <f t="shared" si="0"/>
        <v>64</v>
      </c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/>
      <c r="BU19" s="2"/>
      <c r="BV19" s="2"/>
      <c r="BW19" s="2"/>
    </row>
    <row r="20" spans="1:75" s="7" customFormat="1" x14ac:dyDescent="0.2">
      <c r="A20" s="8" t="s">
        <v>73</v>
      </c>
      <c r="B20" s="7" t="s">
        <v>53</v>
      </c>
      <c r="C20" s="32" t="s">
        <v>46</v>
      </c>
      <c r="D20" s="22">
        <v>17712750</v>
      </c>
      <c r="E20" s="22">
        <v>8000000</v>
      </c>
      <c r="F20" s="51">
        <v>30</v>
      </c>
      <c r="G20" s="51">
        <v>10</v>
      </c>
      <c r="H20" s="51">
        <v>8</v>
      </c>
      <c r="I20" s="51">
        <v>21</v>
      </c>
      <c r="J20" s="51">
        <v>3</v>
      </c>
      <c r="K20" s="51">
        <v>4</v>
      </c>
      <c r="L20" s="9">
        <f t="shared" si="0"/>
        <v>76</v>
      </c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  <c r="AV20" s="2"/>
      <c r="AW20" s="2"/>
      <c r="AX20" s="2"/>
      <c r="AY20" s="2"/>
      <c r="AZ20" s="2"/>
      <c r="BA20" s="2"/>
      <c r="BB20" s="2"/>
      <c r="BC20" s="2"/>
      <c r="BD20" s="2"/>
      <c r="BE20" s="2"/>
      <c r="BF20" s="2"/>
      <c r="BG20" s="2"/>
      <c r="BH20" s="2"/>
      <c r="BI20" s="2"/>
      <c r="BJ20" s="2"/>
      <c r="BK20" s="2"/>
      <c r="BL20" s="2"/>
      <c r="BM20" s="2"/>
      <c r="BN20" s="2"/>
      <c r="BO20" s="2"/>
      <c r="BP20" s="2"/>
      <c r="BQ20" s="2"/>
      <c r="BR20" s="2"/>
      <c r="BS20" s="2"/>
      <c r="BT20" s="2"/>
      <c r="BU20" s="2"/>
      <c r="BV20" s="2"/>
      <c r="BW20" s="2"/>
    </row>
    <row r="21" spans="1:75" s="7" customFormat="1" ht="12.75" customHeight="1" x14ac:dyDescent="0.2">
      <c r="A21" s="8" t="s">
        <v>74</v>
      </c>
      <c r="B21" s="7" t="s">
        <v>57</v>
      </c>
      <c r="C21" s="32" t="s">
        <v>47</v>
      </c>
      <c r="D21" s="22">
        <v>29500000</v>
      </c>
      <c r="E21" s="22">
        <v>8500000</v>
      </c>
      <c r="F21" s="51">
        <v>22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9">
        <f t="shared" si="0"/>
        <v>63</v>
      </c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</row>
    <row r="22" spans="1:75" s="7" customFormat="1" ht="12.75" customHeight="1" x14ac:dyDescent="0.2">
      <c r="A22" s="8" t="s">
        <v>75</v>
      </c>
      <c r="B22" s="7" t="s">
        <v>58</v>
      </c>
      <c r="C22" s="32" t="s">
        <v>82</v>
      </c>
      <c r="D22" s="22">
        <v>32892370</v>
      </c>
      <c r="E22" s="22">
        <v>10000000</v>
      </c>
      <c r="F22" s="51">
        <v>27</v>
      </c>
      <c r="G22" s="51">
        <v>10</v>
      </c>
      <c r="H22" s="51">
        <v>8</v>
      </c>
      <c r="I22" s="51">
        <v>21</v>
      </c>
      <c r="J22" s="51">
        <v>0</v>
      </c>
      <c r="K22" s="51">
        <v>4</v>
      </c>
      <c r="L22" s="9">
        <f t="shared" si="0"/>
        <v>70</v>
      </c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/>
      <c r="BK22" s="2"/>
      <c r="BL22" s="2"/>
      <c r="BM22" s="2"/>
      <c r="BN22" s="2"/>
      <c r="BO22" s="2"/>
      <c r="BP22" s="2"/>
      <c r="BQ22" s="2"/>
      <c r="BR22" s="2"/>
      <c r="BS22" s="2"/>
      <c r="BT22" s="2"/>
      <c r="BU22" s="2"/>
      <c r="BV22" s="2"/>
      <c r="BW22" s="2"/>
    </row>
    <row r="23" spans="1:75" s="7" customFormat="1" ht="13.5" customHeight="1" x14ac:dyDescent="0.2">
      <c r="A23" s="8" t="s">
        <v>76</v>
      </c>
      <c r="B23" s="7" t="s">
        <v>59</v>
      </c>
      <c r="C23" s="32" t="s">
        <v>48</v>
      </c>
      <c r="D23" s="22">
        <v>5660500</v>
      </c>
      <c r="E23" s="22">
        <v>3000000</v>
      </c>
      <c r="F23" s="51">
        <v>35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9">
        <f t="shared" si="0"/>
        <v>81</v>
      </c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  <c r="AV23" s="2"/>
      <c r="AW23" s="2"/>
      <c r="AX23" s="2"/>
      <c r="AY23" s="2"/>
      <c r="AZ23" s="2"/>
      <c r="BA23" s="2"/>
      <c r="BB23" s="2"/>
      <c r="BC23" s="2"/>
      <c r="BD23" s="2"/>
      <c r="BE23" s="2"/>
      <c r="BF23" s="2"/>
      <c r="BG23" s="2"/>
      <c r="BH23" s="2"/>
      <c r="BI23" s="2"/>
      <c r="BJ23" s="2"/>
      <c r="BK23" s="2"/>
      <c r="BL23" s="2"/>
      <c r="BM23" s="2"/>
      <c r="BN23" s="2"/>
      <c r="BO23" s="2"/>
      <c r="BP23" s="2"/>
      <c r="BQ23" s="2"/>
      <c r="BR23" s="2"/>
      <c r="BS23" s="2"/>
      <c r="BT23" s="2"/>
      <c r="BU23" s="2"/>
      <c r="BV23" s="2"/>
      <c r="BW23" s="2"/>
    </row>
    <row r="24" spans="1:75" s="7" customFormat="1" ht="12.75" customHeight="1" x14ac:dyDescent="0.2">
      <c r="A24" s="8" t="s">
        <v>77</v>
      </c>
      <c r="B24" s="7" t="s">
        <v>60</v>
      </c>
      <c r="C24" s="32" t="s">
        <v>49</v>
      </c>
      <c r="D24" s="22">
        <v>10765335</v>
      </c>
      <c r="E24" s="22">
        <v>7000000</v>
      </c>
      <c r="F24" s="51">
        <v>26</v>
      </c>
      <c r="G24" s="51">
        <v>9</v>
      </c>
      <c r="H24" s="51">
        <v>8</v>
      </c>
      <c r="I24" s="51">
        <v>21</v>
      </c>
      <c r="J24" s="51">
        <v>4</v>
      </c>
      <c r="K24" s="51">
        <v>5</v>
      </c>
      <c r="L24" s="9">
        <f t="shared" si="0"/>
        <v>73</v>
      </c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</row>
    <row r="25" spans="1:75" s="7" customFormat="1" ht="12.75" customHeight="1" x14ac:dyDescent="0.2">
      <c r="A25" s="8" t="s">
        <v>78</v>
      </c>
      <c r="B25" s="7" t="s">
        <v>61</v>
      </c>
      <c r="C25" s="33" t="s">
        <v>50</v>
      </c>
      <c r="D25" s="23">
        <v>21300000</v>
      </c>
      <c r="E25" s="23">
        <v>9000000</v>
      </c>
      <c r="F25" s="51">
        <v>35</v>
      </c>
      <c r="G25" s="51">
        <v>13</v>
      </c>
      <c r="H25" s="51">
        <v>8</v>
      </c>
      <c r="I25" s="51">
        <v>22</v>
      </c>
      <c r="J25" s="51">
        <v>4</v>
      </c>
      <c r="K25" s="51">
        <v>5</v>
      </c>
      <c r="L25" s="9">
        <f t="shared" si="0"/>
        <v>87</v>
      </c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  <c r="AV25" s="2"/>
      <c r="AW25" s="2"/>
      <c r="AX25" s="2"/>
      <c r="AY25" s="2"/>
      <c r="AZ25" s="2"/>
      <c r="BA25" s="2"/>
      <c r="BB25" s="2"/>
      <c r="BC25" s="2"/>
      <c r="BD25" s="2"/>
      <c r="BE25" s="2"/>
      <c r="BF25" s="2"/>
      <c r="BG25" s="2"/>
      <c r="BH25" s="2"/>
      <c r="BI25" s="2"/>
      <c r="BJ25" s="2"/>
      <c r="BK25" s="2"/>
      <c r="BL25" s="2"/>
      <c r="BM25" s="2"/>
      <c r="BN25" s="2"/>
      <c r="BO25" s="2"/>
      <c r="BP25" s="2"/>
      <c r="BQ25" s="2"/>
      <c r="BR25" s="2"/>
      <c r="BS25" s="2"/>
      <c r="BT25" s="2"/>
      <c r="BU25" s="2"/>
      <c r="BV25" s="2"/>
      <c r="BW25" s="2"/>
    </row>
    <row r="26" spans="1:75" s="7" customFormat="1" ht="12.75" customHeight="1" x14ac:dyDescent="0.2">
      <c r="A26" s="8" t="s">
        <v>79</v>
      </c>
      <c r="B26" s="7" t="s">
        <v>62</v>
      </c>
      <c r="C26" s="32" t="s">
        <v>51</v>
      </c>
      <c r="D26" s="22">
        <v>27409750</v>
      </c>
      <c r="E26" s="22">
        <v>5000000</v>
      </c>
      <c r="F26" s="51">
        <v>26</v>
      </c>
      <c r="G26" s="51">
        <v>9</v>
      </c>
      <c r="H26" s="51">
        <v>8</v>
      </c>
      <c r="I26" s="51">
        <v>21</v>
      </c>
      <c r="J26" s="51">
        <v>2</v>
      </c>
      <c r="K26" s="51">
        <v>5</v>
      </c>
      <c r="L26" s="9">
        <f t="shared" si="0"/>
        <v>71</v>
      </c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  <c r="AV26" s="2"/>
      <c r="AW26" s="2"/>
      <c r="AX26" s="2"/>
      <c r="AY26" s="2"/>
      <c r="AZ26" s="2"/>
      <c r="BA26" s="2"/>
      <c r="BB26" s="2"/>
      <c r="BC26" s="2"/>
      <c r="BD26" s="2"/>
      <c r="BE26" s="2"/>
      <c r="BF26" s="2"/>
      <c r="BG26" s="2"/>
      <c r="BH26" s="2"/>
      <c r="BI26" s="2"/>
      <c r="BJ26" s="2"/>
      <c r="BK26" s="2"/>
      <c r="BL26" s="2"/>
      <c r="BM26" s="2"/>
      <c r="BN26" s="2"/>
      <c r="BO26" s="2"/>
      <c r="BP26" s="2"/>
      <c r="BQ26" s="2"/>
      <c r="BR26" s="2"/>
      <c r="BS26" s="2"/>
      <c r="BT26" s="2"/>
      <c r="BU26" s="2"/>
      <c r="BV26" s="2"/>
      <c r="BW26" s="2"/>
    </row>
    <row r="27" spans="1:75" s="7" customFormat="1" ht="12.75" customHeight="1" x14ac:dyDescent="0.2">
      <c r="A27" s="8" t="s">
        <v>80</v>
      </c>
      <c r="B27" s="7" t="s">
        <v>63</v>
      </c>
      <c r="C27" s="33" t="s">
        <v>81</v>
      </c>
      <c r="D27" s="23">
        <v>42202440</v>
      </c>
      <c r="E27" s="23">
        <v>10000000</v>
      </c>
      <c r="F27" s="51">
        <v>27</v>
      </c>
      <c r="G27" s="51">
        <v>10</v>
      </c>
      <c r="H27" s="51">
        <v>8</v>
      </c>
      <c r="I27" s="51">
        <v>22</v>
      </c>
      <c r="J27" s="51">
        <v>1</v>
      </c>
      <c r="K27" s="51">
        <v>5</v>
      </c>
      <c r="L27" s="9">
        <f t="shared" si="0"/>
        <v>73</v>
      </c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  <c r="AV27" s="2"/>
      <c r="AW27" s="2"/>
      <c r="AX27" s="2"/>
      <c r="AY27" s="2"/>
      <c r="AZ27" s="2"/>
      <c r="BA27" s="2"/>
      <c r="BB27" s="2"/>
      <c r="BC27" s="2"/>
      <c r="BD27" s="2"/>
      <c r="BE27" s="2"/>
      <c r="BF27" s="2"/>
      <c r="BG27" s="2"/>
      <c r="BH27" s="2"/>
      <c r="BI27" s="2"/>
      <c r="BJ27" s="2"/>
      <c r="BK27" s="2"/>
      <c r="BL27" s="2"/>
      <c r="BM27" s="2"/>
      <c r="BN27" s="2"/>
      <c r="BO27" s="2"/>
      <c r="BP27" s="2"/>
      <c r="BQ27" s="2"/>
      <c r="BR27" s="2"/>
      <c r="BS27" s="2"/>
      <c r="BT27" s="2"/>
      <c r="BU27" s="2"/>
      <c r="BV27" s="2"/>
      <c r="BW27" s="2"/>
    </row>
    <row r="28" spans="1:75" x14ac:dyDescent="0.25">
      <c r="D28" s="21">
        <f>SUM(D15:D27)</f>
        <v>250661967</v>
      </c>
      <c r="E28" s="21">
        <f>SUM(E15:E27)</f>
        <v>88200000</v>
      </c>
    </row>
    <row r="29" spans="1:75" x14ac:dyDescent="0.25">
      <c r="E29" s="18"/>
    </row>
  </sheetData>
  <mergeCells count="14">
    <mergeCell ref="D10:L10"/>
    <mergeCell ref="L12:L13"/>
    <mergeCell ref="F12:F13"/>
    <mergeCell ref="G12:G13"/>
    <mergeCell ref="H12:H13"/>
    <mergeCell ref="I12:I13"/>
    <mergeCell ref="J12:J13"/>
    <mergeCell ref="K12:K13"/>
    <mergeCell ref="D8:E8"/>
    <mergeCell ref="A12:A14"/>
    <mergeCell ref="B12:B14"/>
    <mergeCell ref="C12:C14"/>
    <mergeCell ref="D12:D14"/>
    <mergeCell ref="E12:E14"/>
  </mergeCells>
  <dataValidations count="5">
    <dataValidation type="decimal" operator="lessThanOrEqual" allowBlank="1" showInputMessage="1" showErrorMessage="1" error="max. 25" sqref="I15:I27" xr:uid="{132B14C4-6492-4CBD-8FF5-6A35678C8D4D}">
      <formula1>25</formula1>
    </dataValidation>
    <dataValidation type="decimal" operator="lessThanOrEqual" allowBlank="1" showInputMessage="1" showErrorMessage="1" error="max. 5" sqref="J15:K27" xr:uid="{4EC21529-2BB0-4997-AA45-5AFA29A82742}">
      <formula1>5</formula1>
    </dataValidation>
    <dataValidation type="decimal" operator="lessThanOrEqual" allowBlank="1" showInputMessage="1" showErrorMessage="1" error="max. 10" sqref="H15:H27" xr:uid="{D45A9018-5865-4990-8B8F-9806076EC6C0}">
      <formula1>10</formula1>
    </dataValidation>
    <dataValidation type="decimal" operator="lessThanOrEqual" allowBlank="1" showInputMessage="1" showErrorMessage="1" error="max. 15" sqref="G15:G27" xr:uid="{CA8BC1B8-F852-4DEC-A41A-7FBE42D4BB1D}">
      <formula1>15</formula1>
    </dataValidation>
    <dataValidation type="decimal" operator="lessThanOrEqual" allowBlank="1" showInputMessage="1" showErrorMessage="1" error="max. 40" sqref="F15:F27" xr:uid="{4603878C-73B5-4B90-A3F7-54BB59C75660}">
      <formula1>40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EA8117-0AFF-4284-BE00-B8E1C0CD4ADB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62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37</v>
      </c>
      <c r="G16" s="51">
        <v>13</v>
      </c>
      <c r="H16" s="51">
        <v>8</v>
      </c>
      <c r="I16" s="51">
        <v>24</v>
      </c>
      <c r="J16" s="51">
        <v>3</v>
      </c>
      <c r="K16" s="51">
        <v>5</v>
      </c>
      <c r="L16" s="51">
        <f t="shared" si="0"/>
        <v>90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26</v>
      </c>
      <c r="G17" s="51">
        <v>10</v>
      </c>
      <c r="H17" s="51">
        <v>7</v>
      </c>
      <c r="I17" s="51">
        <v>19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22</v>
      </c>
      <c r="G18" s="51">
        <v>9</v>
      </c>
      <c r="H18" s="51">
        <v>7</v>
      </c>
      <c r="I18" s="51">
        <v>19</v>
      </c>
      <c r="J18" s="51">
        <v>2</v>
      </c>
      <c r="K18" s="51">
        <v>5</v>
      </c>
      <c r="L18" s="51">
        <f t="shared" si="0"/>
        <v>64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23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51">
        <f t="shared" si="0"/>
        <v>62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30</v>
      </c>
      <c r="G20" s="51">
        <v>11</v>
      </c>
      <c r="H20" s="51">
        <v>8</v>
      </c>
      <c r="I20" s="51">
        <v>22</v>
      </c>
      <c r="J20" s="51">
        <v>3</v>
      </c>
      <c r="K20" s="51">
        <v>4</v>
      </c>
      <c r="L20" s="51">
        <f t="shared" si="0"/>
        <v>78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22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51">
        <f t="shared" si="0"/>
        <v>63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28</v>
      </c>
      <c r="G22" s="51">
        <v>10</v>
      </c>
      <c r="H22" s="51">
        <v>7</v>
      </c>
      <c r="I22" s="51">
        <v>21</v>
      </c>
      <c r="J22" s="51">
        <v>0</v>
      </c>
      <c r="K22" s="51">
        <v>4</v>
      </c>
      <c r="L22" s="51">
        <f t="shared" si="0"/>
        <v>70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34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51">
        <f t="shared" si="0"/>
        <v>80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30</v>
      </c>
      <c r="G24" s="51">
        <v>11</v>
      </c>
      <c r="H24" s="51">
        <v>8</v>
      </c>
      <c r="I24" s="51">
        <v>21</v>
      </c>
      <c r="J24" s="51">
        <v>4</v>
      </c>
      <c r="K24" s="51">
        <v>5</v>
      </c>
      <c r="L24" s="51">
        <f t="shared" si="0"/>
        <v>79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37</v>
      </c>
      <c r="G25" s="51">
        <v>14</v>
      </c>
      <c r="H25" s="51">
        <v>8</v>
      </c>
      <c r="I25" s="51">
        <v>23</v>
      </c>
      <c r="J25" s="51">
        <v>4</v>
      </c>
      <c r="K25" s="51">
        <v>5</v>
      </c>
      <c r="L25" s="51">
        <f t="shared" si="0"/>
        <v>91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21</v>
      </c>
      <c r="G26" s="51">
        <v>8</v>
      </c>
      <c r="H26" s="51">
        <v>7</v>
      </c>
      <c r="I26" s="51">
        <v>20</v>
      </c>
      <c r="J26" s="51">
        <v>2</v>
      </c>
      <c r="K26" s="51">
        <v>5</v>
      </c>
      <c r="L26" s="51">
        <f t="shared" si="0"/>
        <v>63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32</v>
      </c>
      <c r="G27" s="51">
        <v>11</v>
      </c>
      <c r="H27" s="51">
        <v>8</v>
      </c>
      <c r="I27" s="51">
        <v>22</v>
      </c>
      <c r="J27" s="51">
        <v>1</v>
      </c>
      <c r="K27" s="51">
        <v>5</v>
      </c>
      <c r="L27" s="51">
        <f t="shared" si="0"/>
        <v>79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C5C1AA66-239B-4EB3-BB67-39AEF7CB080F}">
      <formula1>40</formula1>
    </dataValidation>
    <dataValidation type="decimal" operator="lessThanOrEqual" allowBlank="1" showInputMessage="1" showErrorMessage="1" error="max. 15" sqref="G15:G27" xr:uid="{AF0EA5E2-D7E6-4983-A451-D3475268D0FE}">
      <formula1>15</formula1>
    </dataValidation>
    <dataValidation type="decimal" operator="lessThanOrEqual" allowBlank="1" showInputMessage="1" showErrorMessage="1" error="max. 10" sqref="H15:H27" xr:uid="{4CCB085A-53CA-4C2F-8E29-7437252FDC5D}">
      <formula1>10</formula1>
    </dataValidation>
    <dataValidation type="decimal" operator="lessThanOrEqual" allowBlank="1" showInputMessage="1" showErrorMessage="1" error="max. 5" sqref="J15:K27" xr:uid="{566CA327-587A-46B2-8F5B-307E927B8FAD}">
      <formula1>5</formula1>
    </dataValidation>
    <dataValidation type="decimal" operator="lessThanOrEqual" allowBlank="1" showInputMessage="1" showErrorMessage="1" error="max. 25" sqref="I15:I27" xr:uid="{337F044A-2551-4FF5-B858-F7BFCF657C24}">
      <formula1>25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7034B7-F7F0-4F2D-A7A8-0A184415DDFD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62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35</v>
      </c>
      <c r="G16" s="51">
        <v>13</v>
      </c>
      <c r="H16" s="51">
        <v>8</v>
      </c>
      <c r="I16" s="51">
        <v>24</v>
      </c>
      <c r="J16" s="51">
        <v>3</v>
      </c>
      <c r="K16" s="51">
        <v>5</v>
      </c>
      <c r="L16" s="51">
        <f t="shared" si="0"/>
        <v>88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26</v>
      </c>
      <c r="G17" s="51">
        <v>10</v>
      </c>
      <c r="H17" s="51">
        <v>7</v>
      </c>
      <c r="I17" s="51">
        <v>19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25</v>
      </c>
      <c r="G18" s="51">
        <v>10</v>
      </c>
      <c r="H18" s="51">
        <v>7</v>
      </c>
      <c r="I18" s="51">
        <v>19</v>
      </c>
      <c r="J18" s="51">
        <v>2</v>
      </c>
      <c r="K18" s="51">
        <v>5</v>
      </c>
      <c r="L18" s="51">
        <f t="shared" si="0"/>
        <v>68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23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51">
        <f t="shared" si="0"/>
        <v>62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30</v>
      </c>
      <c r="G20" s="51">
        <v>10</v>
      </c>
      <c r="H20" s="51">
        <v>8</v>
      </c>
      <c r="I20" s="51">
        <v>21</v>
      </c>
      <c r="J20" s="51">
        <v>3</v>
      </c>
      <c r="K20" s="51">
        <v>4</v>
      </c>
      <c r="L20" s="51">
        <f t="shared" si="0"/>
        <v>76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27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51">
        <f t="shared" si="0"/>
        <v>68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27</v>
      </c>
      <c r="G22" s="51">
        <v>10</v>
      </c>
      <c r="H22" s="51">
        <v>7</v>
      </c>
      <c r="I22" s="51">
        <v>21</v>
      </c>
      <c r="J22" s="51">
        <v>0</v>
      </c>
      <c r="K22" s="51">
        <v>4</v>
      </c>
      <c r="L22" s="51">
        <f t="shared" si="0"/>
        <v>69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35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51">
        <f t="shared" si="0"/>
        <v>81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30</v>
      </c>
      <c r="G24" s="51">
        <v>10</v>
      </c>
      <c r="H24" s="51">
        <v>8</v>
      </c>
      <c r="I24" s="51">
        <v>21</v>
      </c>
      <c r="J24" s="51">
        <v>4</v>
      </c>
      <c r="K24" s="51">
        <v>5</v>
      </c>
      <c r="L24" s="51">
        <f t="shared" si="0"/>
        <v>78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33</v>
      </c>
      <c r="G25" s="51">
        <v>13</v>
      </c>
      <c r="H25" s="51">
        <v>8</v>
      </c>
      <c r="I25" s="51">
        <v>22</v>
      </c>
      <c r="J25" s="51">
        <v>4</v>
      </c>
      <c r="K25" s="51">
        <v>5</v>
      </c>
      <c r="L25" s="51">
        <f t="shared" si="0"/>
        <v>85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25</v>
      </c>
      <c r="G26" s="51">
        <v>10</v>
      </c>
      <c r="H26" s="51">
        <v>7</v>
      </c>
      <c r="I26" s="51">
        <v>21</v>
      </c>
      <c r="J26" s="51">
        <v>2</v>
      </c>
      <c r="K26" s="51">
        <v>5</v>
      </c>
      <c r="L26" s="51">
        <f t="shared" si="0"/>
        <v>70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31</v>
      </c>
      <c r="G27" s="51">
        <v>11</v>
      </c>
      <c r="H27" s="51">
        <v>8</v>
      </c>
      <c r="I27" s="51">
        <v>22</v>
      </c>
      <c r="J27" s="51">
        <v>1</v>
      </c>
      <c r="K27" s="51">
        <v>5</v>
      </c>
      <c r="L27" s="51">
        <f t="shared" si="0"/>
        <v>78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5E76B9E0-006A-4617-A73F-FF6F8E286ECB}">
      <formula1>40</formula1>
    </dataValidation>
    <dataValidation type="decimal" operator="lessThanOrEqual" allowBlank="1" showInputMessage="1" showErrorMessage="1" error="max. 15" sqref="G15:G27" xr:uid="{0C0C570B-C4C1-4CB9-97D1-6DFD53062436}">
      <formula1>15</formula1>
    </dataValidation>
    <dataValidation type="decimal" operator="lessThanOrEqual" allowBlank="1" showInputMessage="1" showErrorMessage="1" error="max. 10" sqref="H15:H27" xr:uid="{14236C83-62ED-4AA8-AB79-AE2EFAF9AB56}">
      <formula1>10</formula1>
    </dataValidation>
    <dataValidation type="decimal" operator="lessThanOrEqual" allowBlank="1" showInputMessage="1" showErrorMessage="1" error="max. 5" sqref="J15:K27" xr:uid="{66B44B29-7B30-4456-B2E6-A5BDBA179DA2}">
      <formula1>5</formula1>
    </dataValidation>
    <dataValidation type="decimal" operator="lessThanOrEqual" allowBlank="1" showInputMessage="1" showErrorMessage="1" error="max. 25" sqref="I15:I27" xr:uid="{EF6F786C-0F3E-459A-B95A-13658F84B87E}">
      <formula1>25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4B8A96-BA6D-4B99-ADCF-421AD4CD1F30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62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35</v>
      </c>
      <c r="G16" s="51">
        <v>13</v>
      </c>
      <c r="H16" s="51">
        <v>8</v>
      </c>
      <c r="I16" s="51">
        <v>24</v>
      </c>
      <c r="J16" s="51">
        <v>3</v>
      </c>
      <c r="K16" s="51">
        <v>5</v>
      </c>
      <c r="L16" s="51">
        <f t="shared" si="0"/>
        <v>88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26</v>
      </c>
      <c r="G17" s="51">
        <v>10</v>
      </c>
      <c r="H17" s="51">
        <v>7</v>
      </c>
      <c r="I17" s="51">
        <v>19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25</v>
      </c>
      <c r="G18" s="51">
        <v>10</v>
      </c>
      <c r="H18" s="51">
        <v>7</v>
      </c>
      <c r="I18" s="51">
        <v>19</v>
      </c>
      <c r="J18" s="51">
        <v>2</v>
      </c>
      <c r="K18" s="51">
        <v>5</v>
      </c>
      <c r="L18" s="51">
        <f t="shared" si="0"/>
        <v>68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23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51">
        <f t="shared" si="0"/>
        <v>62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32</v>
      </c>
      <c r="G20" s="51">
        <v>10</v>
      </c>
      <c r="H20" s="51">
        <v>8</v>
      </c>
      <c r="I20" s="51">
        <v>21</v>
      </c>
      <c r="J20" s="51">
        <v>3</v>
      </c>
      <c r="K20" s="51">
        <v>4</v>
      </c>
      <c r="L20" s="51">
        <f t="shared" si="0"/>
        <v>78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27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51">
        <f t="shared" si="0"/>
        <v>68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27</v>
      </c>
      <c r="G22" s="51">
        <v>10</v>
      </c>
      <c r="H22" s="51">
        <v>7</v>
      </c>
      <c r="I22" s="51">
        <v>21</v>
      </c>
      <c r="J22" s="51">
        <v>0</v>
      </c>
      <c r="K22" s="51">
        <v>4</v>
      </c>
      <c r="L22" s="51">
        <f t="shared" si="0"/>
        <v>69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35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51">
        <f t="shared" si="0"/>
        <v>81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30</v>
      </c>
      <c r="G24" s="51">
        <v>10</v>
      </c>
      <c r="H24" s="51">
        <v>8</v>
      </c>
      <c r="I24" s="51">
        <v>21</v>
      </c>
      <c r="J24" s="51">
        <v>4</v>
      </c>
      <c r="K24" s="51">
        <v>5</v>
      </c>
      <c r="L24" s="51">
        <f t="shared" si="0"/>
        <v>78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35</v>
      </c>
      <c r="G25" s="51">
        <v>13</v>
      </c>
      <c r="H25" s="51">
        <v>8</v>
      </c>
      <c r="I25" s="51">
        <v>22</v>
      </c>
      <c r="J25" s="51">
        <v>4</v>
      </c>
      <c r="K25" s="51">
        <v>5</v>
      </c>
      <c r="L25" s="51">
        <f t="shared" si="0"/>
        <v>87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25</v>
      </c>
      <c r="G26" s="51">
        <v>10</v>
      </c>
      <c r="H26" s="51">
        <v>7</v>
      </c>
      <c r="I26" s="51">
        <v>21</v>
      </c>
      <c r="J26" s="51">
        <v>2</v>
      </c>
      <c r="K26" s="51">
        <v>5</v>
      </c>
      <c r="L26" s="51">
        <f t="shared" si="0"/>
        <v>70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31</v>
      </c>
      <c r="G27" s="51">
        <v>11</v>
      </c>
      <c r="H27" s="51">
        <v>8</v>
      </c>
      <c r="I27" s="51">
        <v>22</v>
      </c>
      <c r="J27" s="51">
        <v>1</v>
      </c>
      <c r="K27" s="51">
        <v>5</v>
      </c>
      <c r="L27" s="51">
        <f t="shared" si="0"/>
        <v>78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94AF06A9-98DF-4289-8E32-E51AD7469E4D}">
      <formula1>40</formula1>
    </dataValidation>
    <dataValidation type="decimal" operator="lessThanOrEqual" allowBlank="1" showInputMessage="1" showErrorMessage="1" error="max. 15" sqref="G15:G27" xr:uid="{54AC499B-5AF5-48E7-870B-4CED17F5DE6F}">
      <formula1>15</formula1>
    </dataValidation>
    <dataValidation type="decimal" operator="lessThanOrEqual" allowBlank="1" showInputMessage="1" showErrorMessage="1" error="max. 10" sqref="H15:H27" xr:uid="{9812882F-22DD-488E-A24D-F28A88201D80}">
      <formula1>10</formula1>
    </dataValidation>
    <dataValidation type="decimal" operator="lessThanOrEqual" allowBlank="1" showInputMessage="1" showErrorMessage="1" error="max. 5" sqref="J15:K27" xr:uid="{0CD5AA03-FACD-4671-8A6B-9232BF07695D}">
      <formula1>5</formula1>
    </dataValidation>
    <dataValidation type="decimal" operator="lessThanOrEqual" allowBlank="1" showInputMessage="1" showErrorMessage="1" error="max. 25" sqref="I15:I27" xr:uid="{D92B85A9-F521-4766-89F3-964370F3C481}">
      <formula1>25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EF6194-E016-4473-91B2-3EFE7274FF16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62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37</v>
      </c>
      <c r="G16" s="51">
        <v>14</v>
      </c>
      <c r="H16" s="51">
        <v>8</v>
      </c>
      <c r="I16" s="51">
        <v>24</v>
      </c>
      <c r="J16" s="51">
        <v>3</v>
      </c>
      <c r="K16" s="51">
        <v>5</v>
      </c>
      <c r="L16" s="51">
        <f t="shared" si="0"/>
        <v>91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26</v>
      </c>
      <c r="G17" s="51">
        <v>10</v>
      </c>
      <c r="H17" s="51">
        <v>7</v>
      </c>
      <c r="I17" s="51">
        <v>19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26</v>
      </c>
      <c r="G18" s="51">
        <v>10</v>
      </c>
      <c r="H18" s="51">
        <v>7</v>
      </c>
      <c r="I18" s="51">
        <v>19</v>
      </c>
      <c r="J18" s="51">
        <v>2</v>
      </c>
      <c r="K18" s="51">
        <v>5</v>
      </c>
      <c r="L18" s="51">
        <f t="shared" si="0"/>
        <v>69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23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51">
        <f t="shared" si="0"/>
        <v>62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28</v>
      </c>
      <c r="G20" s="51">
        <v>10</v>
      </c>
      <c r="H20" s="51">
        <v>8</v>
      </c>
      <c r="I20" s="51">
        <v>21</v>
      </c>
      <c r="J20" s="51">
        <v>3</v>
      </c>
      <c r="K20" s="51">
        <v>4</v>
      </c>
      <c r="L20" s="51">
        <f t="shared" si="0"/>
        <v>74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28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51">
        <f t="shared" si="0"/>
        <v>69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27</v>
      </c>
      <c r="G22" s="51">
        <v>10</v>
      </c>
      <c r="H22" s="51">
        <v>7</v>
      </c>
      <c r="I22" s="51">
        <v>21</v>
      </c>
      <c r="J22" s="51">
        <v>0</v>
      </c>
      <c r="K22" s="51">
        <v>4</v>
      </c>
      <c r="L22" s="51">
        <f t="shared" si="0"/>
        <v>69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36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51">
        <f t="shared" si="0"/>
        <v>82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28</v>
      </c>
      <c r="G24" s="51">
        <v>10</v>
      </c>
      <c r="H24" s="51">
        <v>8</v>
      </c>
      <c r="I24" s="51">
        <v>21</v>
      </c>
      <c r="J24" s="51">
        <v>4</v>
      </c>
      <c r="K24" s="51">
        <v>5</v>
      </c>
      <c r="L24" s="51">
        <f t="shared" si="0"/>
        <v>76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35</v>
      </c>
      <c r="G25" s="51">
        <v>13</v>
      </c>
      <c r="H25" s="51">
        <v>8</v>
      </c>
      <c r="I25" s="51">
        <v>22</v>
      </c>
      <c r="J25" s="51">
        <v>4</v>
      </c>
      <c r="K25" s="51">
        <v>5</v>
      </c>
      <c r="L25" s="51">
        <f t="shared" si="0"/>
        <v>87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27</v>
      </c>
      <c r="G26" s="51">
        <v>10</v>
      </c>
      <c r="H26" s="51">
        <v>7</v>
      </c>
      <c r="I26" s="51">
        <v>21</v>
      </c>
      <c r="J26" s="51">
        <v>2</v>
      </c>
      <c r="K26" s="51">
        <v>5</v>
      </c>
      <c r="L26" s="51">
        <f t="shared" si="0"/>
        <v>72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32</v>
      </c>
      <c r="G27" s="51">
        <v>11</v>
      </c>
      <c r="H27" s="51">
        <v>8</v>
      </c>
      <c r="I27" s="51">
        <v>22</v>
      </c>
      <c r="J27" s="51">
        <v>1</v>
      </c>
      <c r="K27" s="51">
        <v>5</v>
      </c>
      <c r="L27" s="51">
        <f t="shared" si="0"/>
        <v>79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CD45129B-D51D-4D70-BC72-7E5AD509E063}">
      <formula1>40</formula1>
    </dataValidation>
    <dataValidation type="decimal" operator="lessThanOrEqual" allowBlank="1" showInputMessage="1" showErrorMessage="1" error="max. 15" sqref="G15:G27" xr:uid="{0C5B3BE2-B65C-40A9-B5CD-71B5FF3488D1}">
      <formula1>15</formula1>
    </dataValidation>
    <dataValidation type="decimal" operator="lessThanOrEqual" allowBlank="1" showInputMessage="1" showErrorMessage="1" error="max. 10" sqref="H15:H27" xr:uid="{271370EC-6AC6-4086-A627-B3DC44417C9B}">
      <formula1>10</formula1>
    </dataValidation>
    <dataValidation type="decimal" operator="lessThanOrEqual" allowBlank="1" showInputMessage="1" showErrorMessage="1" error="max. 5" sqref="J15:K27" xr:uid="{3C0AA10C-10CC-4584-8323-D4FE451E8CE2}">
      <formula1>5</formula1>
    </dataValidation>
    <dataValidation type="decimal" operator="lessThanOrEqual" allowBlank="1" showInputMessage="1" showErrorMessage="1" error="max. 25" sqref="I15:I27" xr:uid="{E4994A44-EE32-4E60-8267-4671A03EBFE4}">
      <formula1>25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1BC78A-25A5-4CEF-8CE8-C89F62585769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24</v>
      </c>
      <c r="G15" s="51">
        <v>8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60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36</v>
      </c>
      <c r="G16" s="51">
        <v>13</v>
      </c>
      <c r="H16" s="51">
        <v>8</v>
      </c>
      <c r="I16" s="51">
        <v>22</v>
      </c>
      <c r="J16" s="51">
        <v>3</v>
      </c>
      <c r="K16" s="51">
        <v>5</v>
      </c>
      <c r="L16" s="51">
        <f t="shared" si="0"/>
        <v>87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25</v>
      </c>
      <c r="G17" s="51">
        <v>10</v>
      </c>
      <c r="H17" s="51">
        <v>7</v>
      </c>
      <c r="I17" s="51">
        <v>20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25</v>
      </c>
      <c r="G18" s="51">
        <v>10</v>
      </c>
      <c r="H18" s="51">
        <v>7</v>
      </c>
      <c r="I18" s="51">
        <v>20</v>
      </c>
      <c r="J18" s="51">
        <v>2</v>
      </c>
      <c r="K18" s="51">
        <v>5</v>
      </c>
      <c r="L18" s="51">
        <f t="shared" si="0"/>
        <v>69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22</v>
      </c>
      <c r="G19" s="51">
        <v>9</v>
      </c>
      <c r="H19" s="51">
        <v>6</v>
      </c>
      <c r="I19" s="51">
        <v>19</v>
      </c>
      <c r="J19" s="51">
        <v>0</v>
      </c>
      <c r="K19" s="51">
        <v>4</v>
      </c>
      <c r="L19" s="51">
        <f t="shared" si="0"/>
        <v>60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31</v>
      </c>
      <c r="G20" s="51">
        <v>11</v>
      </c>
      <c r="H20" s="51">
        <v>8</v>
      </c>
      <c r="I20" s="51">
        <v>22</v>
      </c>
      <c r="J20" s="51">
        <v>3</v>
      </c>
      <c r="K20" s="51">
        <v>4</v>
      </c>
      <c r="L20" s="51">
        <f t="shared" si="0"/>
        <v>79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25</v>
      </c>
      <c r="G21" s="51">
        <v>10</v>
      </c>
      <c r="H21" s="51">
        <v>6</v>
      </c>
      <c r="I21" s="51">
        <v>20</v>
      </c>
      <c r="J21" s="51">
        <v>0</v>
      </c>
      <c r="K21" s="51">
        <v>5</v>
      </c>
      <c r="L21" s="51">
        <f t="shared" si="0"/>
        <v>66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26</v>
      </c>
      <c r="G22" s="51">
        <v>10</v>
      </c>
      <c r="H22" s="51">
        <v>6</v>
      </c>
      <c r="I22" s="51">
        <v>21</v>
      </c>
      <c r="J22" s="51">
        <v>0</v>
      </c>
      <c r="K22" s="51">
        <v>4</v>
      </c>
      <c r="L22" s="51">
        <f t="shared" si="0"/>
        <v>67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34</v>
      </c>
      <c r="G23" s="51">
        <v>11</v>
      </c>
      <c r="H23" s="51">
        <v>7</v>
      </c>
      <c r="I23" s="51">
        <v>23</v>
      </c>
      <c r="J23" s="51">
        <v>0</v>
      </c>
      <c r="K23" s="51">
        <v>5</v>
      </c>
      <c r="L23" s="51">
        <f t="shared" si="0"/>
        <v>80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28</v>
      </c>
      <c r="G24" s="51">
        <v>9</v>
      </c>
      <c r="H24" s="51">
        <v>7</v>
      </c>
      <c r="I24" s="51">
        <v>23</v>
      </c>
      <c r="J24" s="51">
        <v>4</v>
      </c>
      <c r="K24" s="51">
        <v>5</v>
      </c>
      <c r="L24" s="51">
        <f t="shared" si="0"/>
        <v>76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36</v>
      </c>
      <c r="G25" s="51">
        <v>13</v>
      </c>
      <c r="H25" s="51">
        <v>7</v>
      </c>
      <c r="I25" s="51">
        <v>22</v>
      </c>
      <c r="J25" s="51">
        <v>4</v>
      </c>
      <c r="K25" s="51">
        <v>5</v>
      </c>
      <c r="L25" s="51">
        <f t="shared" si="0"/>
        <v>87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24</v>
      </c>
      <c r="G26" s="51">
        <v>10</v>
      </c>
      <c r="H26" s="51">
        <v>7</v>
      </c>
      <c r="I26" s="51">
        <v>21</v>
      </c>
      <c r="J26" s="51">
        <v>2</v>
      </c>
      <c r="K26" s="51">
        <v>5</v>
      </c>
      <c r="L26" s="51">
        <f t="shared" si="0"/>
        <v>69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30</v>
      </c>
      <c r="G27" s="51">
        <v>10</v>
      </c>
      <c r="H27" s="51">
        <v>7</v>
      </c>
      <c r="I27" s="51">
        <v>22</v>
      </c>
      <c r="J27" s="51">
        <v>1</v>
      </c>
      <c r="K27" s="51">
        <v>5</v>
      </c>
      <c r="L27" s="51">
        <f t="shared" si="0"/>
        <v>75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3B7CC44D-DAF6-411C-BFB3-883B66256DD8}">
      <formula1>40</formula1>
    </dataValidation>
    <dataValidation type="decimal" operator="lessThanOrEqual" allowBlank="1" showInputMessage="1" showErrorMessage="1" error="max. 15" sqref="G15:G27" xr:uid="{79EF407C-5F1E-4DDA-BB70-DCFF24BFCC32}">
      <formula1>15</formula1>
    </dataValidation>
    <dataValidation type="decimal" operator="lessThanOrEqual" allowBlank="1" showInputMessage="1" showErrorMessage="1" error="max. 10" sqref="H15:H27" xr:uid="{772FB148-997A-4E49-8503-A83E6A6EE196}">
      <formula1>10</formula1>
    </dataValidation>
    <dataValidation type="decimal" operator="lessThanOrEqual" allowBlank="1" showInputMessage="1" showErrorMessage="1" error="max. 5" sqref="J15:K27" xr:uid="{E334E8E5-56A4-4DD3-BF5C-2B52B4B84B37}">
      <formula1>5</formula1>
    </dataValidation>
    <dataValidation type="decimal" operator="lessThanOrEqual" allowBlank="1" showInputMessage="1" showErrorMessage="1" error="max. 25" sqref="I15:I27" xr:uid="{0908AED5-DE1D-4655-8141-3DF86C696354}">
      <formula1>25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C13BE8-4FE1-478A-B0BA-3FACEC859277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62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35</v>
      </c>
      <c r="G16" s="51">
        <v>13</v>
      </c>
      <c r="H16" s="51">
        <v>8</v>
      </c>
      <c r="I16" s="51">
        <v>24</v>
      </c>
      <c r="J16" s="51">
        <v>3</v>
      </c>
      <c r="K16" s="51">
        <v>5</v>
      </c>
      <c r="L16" s="51">
        <f t="shared" si="0"/>
        <v>88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26</v>
      </c>
      <c r="G17" s="51">
        <v>10</v>
      </c>
      <c r="H17" s="51">
        <v>7</v>
      </c>
      <c r="I17" s="51">
        <v>19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25</v>
      </c>
      <c r="G18" s="51">
        <v>10</v>
      </c>
      <c r="H18" s="51">
        <v>7</v>
      </c>
      <c r="I18" s="51">
        <v>19</v>
      </c>
      <c r="J18" s="51">
        <v>2</v>
      </c>
      <c r="K18" s="51">
        <v>5</v>
      </c>
      <c r="L18" s="51">
        <f t="shared" si="0"/>
        <v>68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23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51">
        <f t="shared" si="0"/>
        <v>62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30</v>
      </c>
      <c r="G20" s="51">
        <v>10</v>
      </c>
      <c r="H20" s="51">
        <v>8</v>
      </c>
      <c r="I20" s="51">
        <v>21</v>
      </c>
      <c r="J20" s="51">
        <v>3</v>
      </c>
      <c r="K20" s="51">
        <v>4</v>
      </c>
      <c r="L20" s="51">
        <f t="shared" si="0"/>
        <v>76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27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51">
        <f t="shared" si="0"/>
        <v>68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27</v>
      </c>
      <c r="G22" s="51">
        <v>10</v>
      </c>
      <c r="H22" s="51">
        <v>7</v>
      </c>
      <c r="I22" s="51">
        <v>21</v>
      </c>
      <c r="J22" s="51">
        <v>0</v>
      </c>
      <c r="K22" s="51">
        <v>4</v>
      </c>
      <c r="L22" s="51">
        <f t="shared" si="0"/>
        <v>69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35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51">
        <f t="shared" si="0"/>
        <v>81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30</v>
      </c>
      <c r="G24" s="51">
        <v>10</v>
      </c>
      <c r="H24" s="51">
        <v>8</v>
      </c>
      <c r="I24" s="51">
        <v>21</v>
      </c>
      <c r="J24" s="51">
        <v>4</v>
      </c>
      <c r="K24" s="51">
        <v>5</v>
      </c>
      <c r="L24" s="51">
        <f t="shared" si="0"/>
        <v>78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35</v>
      </c>
      <c r="G25" s="51">
        <v>13</v>
      </c>
      <c r="H25" s="51">
        <v>8</v>
      </c>
      <c r="I25" s="51">
        <v>22</v>
      </c>
      <c r="J25" s="51">
        <v>4</v>
      </c>
      <c r="K25" s="51">
        <v>5</v>
      </c>
      <c r="L25" s="51">
        <f t="shared" si="0"/>
        <v>87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23</v>
      </c>
      <c r="G26" s="51">
        <v>10</v>
      </c>
      <c r="H26" s="51">
        <v>7</v>
      </c>
      <c r="I26" s="51">
        <v>21</v>
      </c>
      <c r="J26" s="51">
        <v>2</v>
      </c>
      <c r="K26" s="51">
        <v>5</v>
      </c>
      <c r="L26" s="51">
        <f t="shared" si="0"/>
        <v>68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31</v>
      </c>
      <c r="G27" s="51">
        <v>11</v>
      </c>
      <c r="H27" s="51">
        <v>8</v>
      </c>
      <c r="I27" s="51">
        <v>22</v>
      </c>
      <c r="J27" s="51">
        <v>1</v>
      </c>
      <c r="K27" s="51">
        <v>5</v>
      </c>
      <c r="L27" s="51">
        <f t="shared" si="0"/>
        <v>78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21276835-F60D-479F-A71F-48BD15116A5E}">
      <formula1>40</formula1>
    </dataValidation>
    <dataValidation type="decimal" operator="lessThanOrEqual" allowBlank="1" showInputMessage="1" showErrorMessage="1" error="max. 15" sqref="G15:G27" xr:uid="{AD001A55-3FF3-48D7-AB0D-2ACDEC732661}">
      <formula1>15</formula1>
    </dataValidation>
    <dataValidation type="decimal" operator="lessThanOrEqual" allowBlank="1" showInputMessage="1" showErrorMessage="1" error="max. 10" sqref="H15:H27" xr:uid="{E3BEED94-638A-44CC-BA7C-96033FA423C1}">
      <formula1>10</formula1>
    </dataValidation>
    <dataValidation type="decimal" operator="lessThanOrEqual" allowBlank="1" showInputMessage="1" showErrorMessage="1" error="max. 5" sqref="J15:K27" xr:uid="{15AC226E-DCD0-4810-8351-97795E9115CB}">
      <formula1>5</formula1>
    </dataValidation>
    <dataValidation type="decimal" operator="lessThanOrEqual" allowBlank="1" showInputMessage="1" showErrorMessage="1" error="max. 25" sqref="I15:I27" xr:uid="{D3572BFF-5A5C-4338-814B-45B614A402DE}">
      <formula1>25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ED8EE0-0C6E-4533-8627-19424D433C50}">
  <dimension ref="A1:BW29"/>
  <sheetViews>
    <sheetView workbookViewId="0"/>
  </sheetViews>
  <sheetFormatPr defaultColWidth="9.140625" defaultRowHeight="12.75" x14ac:dyDescent="0.25"/>
  <cols>
    <col min="1" max="1" width="11.7109375" style="38" customWidth="1"/>
    <col min="2" max="2" width="26.140625" style="38" customWidth="1"/>
    <col min="3" max="3" width="34" style="38" customWidth="1"/>
    <col min="4" max="4" width="15.5703125" style="38" customWidth="1"/>
    <col min="5" max="5" width="15" style="38" customWidth="1"/>
    <col min="6" max="6" width="9.7109375" style="38" customWidth="1"/>
    <col min="7" max="12" width="9.28515625" style="38" customWidth="1"/>
    <col min="13" max="16384" width="9.140625" style="38"/>
  </cols>
  <sheetData>
    <row r="1" spans="1:75" ht="38.25" customHeight="1" x14ac:dyDescent="0.25">
      <c r="A1" s="37" t="s">
        <v>27</v>
      </c>
    </row>
    <row r="2" spans="1:75" x14ac:dyDescent="0.25">
      <c r="A2" s="39" t="s">
        <v>37</v>
      </c>
      <c r="D2" s="39" t="s">
        <v>22</v>
      </c>
    </row>
    <row r="3" spans="1:75" x14ac:dyDescent="0.25">
      <c r="A3" s="39" t="s">
        <v>29</v>
      </c>
      <c r="D3" s="38" t="s">
        <v>25</v>
      </c>
    </row>
    <row r="4" spans="1:75" x14ac:dyDescent="0.25">
      <c r="A4" s="39" t="s">
        <v>38</v>
      </c>
      <c r="D4" s="38" t="s">
        <v>26</v>
      </c>
    </row>
    <row r="5" spans="1:75" x14ac:dyDescent="0.25">
      <c r="A5" s="39" t="s">
        <v>39</v>
      </c>
      <c r="D5" s="38" t="s">
        <v>28</v>
      </c>
    </row>
    <row r="6" spans="1:75" x14ac:dyDescent="0.25">
      <c r="A6" s="38" t="s">
        <v>40</v>
      </c>
    </row>
    <row r="7" spans="1:75" x14ac:dyDescent="0.25">
      <c r="A7" s="46" t="s">
        <v>30</v>
      </c>
      <c r="D7" s="39" t="s">
        <v>23</v>
      </c>
    </row>
    <row r="8" spans="1:75" ht="39.6" customHeight="1" x14ac:dyDescent="0.25">
      <c r="D8" s="31" t="s">
        <v>31</v>
      </c>
      <c r="E8" s="31"/>
    </row>
    <row r="9" spans="1:75" x14ac:dyDescent="0.25">
      <c r="D9" s="53"/>
      <c r="E9" s="53"/>
    </row>
    <row r="10" spans="1:75" ht="39.6" customHeight="1" x14ac:dyDescent="0.25">
      <c r="D10" s="31" t="s">
        <v>85</v>
      </c>
      <c r="E10" s="31"/>
      <c r="F10" s="31"/>
      <c r="G10" s="31"/>
      <c r="H10" s="31"/>
      <c r="I10" s="31"/>
      <c r="J10" s="31"/>
      <c r="K10" s="31"/>
      <c r="L10" s="31"/>
    </row>
    <row r="11" spans="1:75" ht="12.6" customHeight="1" x14ac:dyDescent="0.25">
      <c r="A11" s="39"/>
    </row>
    <row r="12" spans="1:75" ht="26.45" customHeight="1" x14ac:dyDescent="0.25">
      <c r="A12" s="25" t="s">
        <v>0</v>
      </c>
      <c r="B12" s="25" t="s">
        <v>1</v>
      </c>
      <c r="C12" s="25" t="s">
        <v>17</v>
      </c>
      <c r="D12" s="25" t="s">
        <v>12</v>
      </c>
      <c r="E12" s="28" t="s">
        <v>2</v>
      </c>
      <c r="F12" s="25" t="s">
        <v>14</v>
      </c>
      <c r="G12" s="25" t="s">
        <v>32</v>
      </c>
      <c r="H12" s="25" t="s">
        <v>13</v>
      </c>
      <c r="I12" s="25" t="s">
        <v>33</v>
      </c>
      <c r="J12" s="25" t="s">
        <v>34</v>
      </c>
      <c r="K12" s="25" t="s">
        <v>35</v>
      </c>
      <c r="L12" s="25" t="s">
        <v>3</v>
      </c>
    </row>
    <row r="13" spans="1:75" ht="59.45" customHeight="1" x14ac:dyDescent="0.25">
      <c r="A13" s="27"/>
      <c r="B13" s="27"/>
      <c r="C13" s="27"/>
      <c r="D13" s="27"/>
      <c r="E13" s="29"/>
      <c r="F13" s="26"/>
      <c r="G13" s="26"/>
      <c r="H13" s="26"/>
      <c r="I13" s="26"/>
      <c r="J13" s="26"/>
      <c r="K13" s="26"/>
      <c r="L13" s="26"/>
    </row>
    <row r="14" spans="1:75" ht="28.9" customHeight="1" x14ac:dyDescent="0.25">
      <c r="A14" s="26"/>
      <c r="B14" s="26"/>
      <c r="C14" s="26"/>
      <c r="D14" s="26"/>
      <c r="E14" s="30"/>
      <c r="F14" s="40" t="s">
        <v>24</v>
      </c>
      <c r="G14" s="40" t="s">
        <v>19</v>
      </c>
      <c r="H14" s="40" t="s">
        <v>21</v>
      </c>
      <c r="I14" s="40" t="s">
        <v>36</v>
      </c>
      <c r="J14" s="40" t="s">
        <v>20</v>
      </c>
      <c r="K14" s="40" t="s">
        <v>20</v>
      </c>
      <c r="L14" s="40"/>
    </row>
    <row r="15" spans="1:75" s="41" customFormat="1" ht="12.75" customHeight="1" x14ac:dyDescent="0.2">
      <c r="A15" s="42" t="s">
        <v>68</v>
      </c>
      <c r="B15" s="41" t="s">
        <v>52</v>
      </c>
      <c r="C15" s="32" t="s">
        <v>41</v>
      </c>
      <c r="D15" s="49">
        <v>2627000</v>
      </c>
      <c r="E15" s="49">
        <v>1300000</v>
      </c>
      <c r="F15" s="51">
        <v>25</v>
      </c>
      <c r="G15" s="51">
        <v>9</v>
      </c>
      <c r="H15" s="51">
        <v>6</v>
      </c>
      <c r="I15" s="51">
        <v>18</v>
      </c>
      <c r="J15" s="51">
        <v>0</v>
      </c>
      <c r="K15" s="51">
        <v>4</v>
      </c>
      <c r="L15" s="51">
        <f t="shared" ref="L15:L27" si="0">SUM(F15:K15)</f>
        <v>62</v>
      </c>
      <c r="M15" s="38"/>
      <c r="N15" s="38"/>
      <c r="O15" s="38"/>
      <c r="P15" s="38"/>
      <c r="Q15" s="38"/>
      <c r="R15" s="38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F15" s="38"/>
      <c r="AG15" s="38"/>
      <c r="AH15" s="38"/>
      <c r="AI15" s="38"/>
      <c r="AJ15" s="38"/>
      <c r="AK15" s="38"/>
      <c r="AL15" s="38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  <c r="BS15" s="38"/>
      <c r="BT15" s="38"/>
      <c r="BU15" s="38"/>
      <c r="BV15" s="38"/>
      <c r="BW15" s="38"/>
    </row>
    <row r="16" spans="1:75" s="41" customFormat="1" ht="12.75" customHeight="1" x14ac:dyDescent="0.2">
      <c r="A16" s="42" t="s">
        <v>69</v>
      </c>
      <c r="B16" s="41" t="s">
        <v>53</v>
      </c>
      <c r="C16" s="32" t="s">
        <v>42</v>
      </c>
      <c r="D16" s="49">
        <v>30845300</v>
      </c>
      <c r="E16" s="49">
        <v>11500000</v>
      </c>
      <c r="F16" s="51">
        <v>35</v>
      </c>
      <c r="G16" s="51">
        <v>13</v>
      </c>
      <c r="H16" s="51">
        <v>8</v>
      </c>
      <c r="I16" s="51">
        <v>24</v>
      </c>
      <c r="J16" s="51">
        <v>3</v>
      </c>
      <c r="K16" s="51">
        <v>5</v>
      </c>
      <c r="L16" s="51">
        <f t="shared" si="0"/>
        <v>88</v>
      </c>
      <c r="M16" s="38"/>
      <c r="N16" s="38"/>
      <c r="O16" s="38"/>
      <c r="P16" s="38"/>
      <c r="Q16" s="38"/>
      <c r="R16" s="38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F16" s="38"/>
      <c r="AG16" s="38"/>
      <c r="AH16" s="38"/>
      <c r="AI16" s="38"/>
      <c r="AJ16" s="38"/>
      <c r="AK16" s="38"/>
      <c r="AL16" s="38"/>
      <c r="AM16" s="38"/>
      <c r="AN16" s="38"/>
      <c r="AO16" s="38"/>
      <c r="AP16" s="38"/>
      <c r="AQ16" s="38"/>
      <c r="AR16" s="38"/>
      <c r="AS16" s="38"/>
      <c r="AT16" s="38"/>
      <c r="AU16" s="38"/>
      <c r="AV16" s="38"/>
      <c r="AW16" s="38"/>
      <c r="AX16" s="38"/>
      <c r="AY16" s="38"/>
      <c r="AZ16" s="38"/>
      <c r="BA16" s="38"/>
      <c r="BB16" s="38"/>
      <c r="BC16" s="38"/>
      <c r="BD16" s="38"/>
      <c r="BE16" s="38"/>
      <c r="BF16" s="38"/>
      <c r="BG16" s="38"/>
      <c r="BH16" s="38"/>
      <c r="BI16" s="38"/>
      <c r="BJ16" s="38"/>
      <c r="BK16" s="38"/>
      <c r="BL16" s="38"/>
      <c r="BM16" s="38"/>
      <c r="BN16" s="38"/>
      <c r="BO16" s="38"/>
      <c r="BP16" s="38"/>
      <c r="BQ16" s="38"/>
      <c r="BR16" s="38"/>
      <c r="BS16" s="38"/>
      <c r="BT16" s="38"/>
      <c r="BU16" s="38"/>
      <c r="BV16" s="38"/>
      <c r="BW16" s="38"/>
    </row>
    <row r="17" spans="1:75" s="41" customFormat="1" ht="12.75" customHeight="1" x14ac:dyDescent="0.2">
      <c r="A17" s="42" t="s">
        <v>70</v>
      </c>
      <c r="B17" s="41" t="s">
        <v>54</v>
      </c>
      <c r="C17" s="33" t="s">
        <v>43</v>
      </c>
      <c r="D17" s="52">
        <v>20100000</v>
      </c>
      <c r="E17" s="52">
        <v>10000000</v>
      </c>
      <c r="F17" s="51">
        <v>26</v>
      </c>
      <c r="G17" s="51">
        <v>10</v>
      </c>
      <c r="H17" s="51">
        <v>7</v>
      </c>
      <c r="I17" s="51">
        <v>19</v>
      </c>
      <c r="J17" s="51">
        <v>2</v>
      </c>
      <c r="K17" s="51">
        <v>5</v>
      </c>
      <c r="L17" s="51">
        <f t="shared" si="0"/>
        <v>69</v>
      </c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F17" s="38"/>
      <c r="AG17" s="38"/>
      <c r="AH17" s="38"/>
      <c r="AI17" s="38"/>
      <c r="AJ17" s="38"/>
      <c r="AK17" s="38"/>
      <c r="AL17" s="38"/>
      <c r="AM17" s="38"/>
      <c r="AN17" s="38"/>
      <c r="AO17" s="38"/>
      <c r="AP17" s="38"/>
      <c r="AQ17" s="38"/>
      <c r="AR17" s="38"/>
      <c r="AS17" s="38"/>
      <c r="AT17" s="38"/>
      <c r="AU17" s="38"/>
      <c r="AV17" s="38"/>
      <c r="AW17" s="38"/>
      <c r="AX17" s="38"/>
      <c r="AY17" s="38"/>
      <c r="AZ17" s="38"/>
      <c r="BA17" s="38"/>
      <c r="BB17" s="38"/>
      <c r="BC17" s="38"/>
      <c r="BD17" s="38"/>
      <c r="BE17" s="38"/>
      <c r="BF17" s="38"/>
      <c r="BG17" s="38"/>
      <c r="BH17" s="38"/>
      <c r="BI17" s="38"/>
      <c r="BJ17" s="38"/>
      <c r="BK17" s="38"/>
      <c r="BL17" s="38"/>
      <c r="BM17" s="38"/>
      <c r="BN17" s="38"/>
      <c r="BO17" s="38"/>
      <c r="BP17" s="38"/>
      <c r="BQ17" s="38"/>
      <c r="BR17" s="38"/>
      <c r="BS17" s="38"/>
      <c r="BT17" s="38"/>
      <c r="BU17" s="38"/>
      <c r="BV17" s="38"/>
      <c r="BW17" s="38"/>
    </row>
    <row r="18" spans="1:75" s="41" customFormat="1" ht="12.75" customHeight="1" x14ac:dyDescent="0.2">
      <c r="A18" s="42" t="s">
        <v>71</v>
      </c>
      <c r="B18" s="41" t="s">
        <v>55</v>
      </c>
      <c r="C18" s="32" t="s">
        <v>44</v>
      </c>
      <c r="D18" s="49">
        <v>5470000</v>
      </c>
      <c r="E18" s="49">
        <v>2900000</v>
      </c>
      <c r="F18" s="51">
        <v>25</v>
      </c>
      <c r="G18" s="51">
        <v>10</v>
      </c>
      <c r="H18" s="51">
        <v>7</v>
      </c>
      <c r="I18" s="51">
        <v>19</v>
      </c>
      <c r="J18" s="51">
        <v>2</v>
      </c>
      <c r="K18" s="51">
        <v>5</v>
      </c>
      <c r="L18" s="51">
        <f t="shared" si="0"/>
        <v>68</v>
      </c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  <c r="AI18" s="38"/>
      <c r="AJ18" s="38"/>
      <c r="AK18" s="38"/>
      <c r="AL18" s="38"/>
      <c r="AM18" s="38"/>
      <c r="AN18" s="38"/>
      <c r="AO18" s="38"/>
      <c r="AP18" s="38"/>
      <c r="AQ18" s="38"/>
      <c r="AR18" s="38"/>
      <c r="AS18" s="38"/>
      <c r="AT18" s="38"/>
      <c r="AU18" s="38"/>
      <c r="AV18" s="38"/>
      <c r="AW18" s="38"/>
      <c r="AX18" s="38"/>
      <c r="AY18" s="38"/>
      <c r="AZ18" s="38"/>
      <c r="BA18" s="38"/>
      <c r="BB18" s="38"/>
      <c r="BC18" s="38"/>
      <c r="BD18" s="38"/>
      <c r="BE18" s="38"/>
      <c r="BF18" s="38"/>
      <c r="BG18" s="38"/>
      <c r="BH18" s="38"/>
      <c r="BI18" s="38"/>
      <c r="BJ18" s="38"/>
      <c r="BK18" s="38"/>
      <c r="BL18" s="38"/>
      <c r="BM18" s="38"/>
      <c r="BN18" s="38"/>
      <c r="BO18" s="38"/>
      <c r="BP18" s="38"/>
      <c r="BQ18" s="38"/>
      <c r="BR18" s="38"/>
      <c r="BS18" s="38"/>
      <c r="BT18" s="38"/>
      <c r="BU18" s="38"/>
      <c r="BV18" s="38"/>
      <c r="BW18" s="38"/>
    </row>
    <row r="19" spans="1:75" s="41" customFormat="1" ht="12.75" customHeight="1" x14ac:dyDescent="0.2">
      <c r="A19" s="42" t="s">
        <v>72</v>
      </c>
      <c r="B19" s="41" t="s">
        <v>56</v>
      </c>
      <c r="C19" s="33" t="s">
        <v>45</v>
      </c>
      <c r="D19" s="52">
        <v>4176522</v>
      </c>
      <c r="E19" s="52">
        <v>2000000</v>
      </c>
      <c r="F19" s="51">
        <v>23</v>
      </c>
      <c r="G19" s="51">
        <v>9</v>
      </c>
      <c r="H19" s="51">
        <v>6</v>
      </c>
      <c r="I19" s="51">
        <v>20</v>
      </c>
      <c r="J19" s="51">
        <v>0</v>
      </c>
      <c r="K19" s="51">
        <v>4</v>
      </c>
      <c r="L19" s="51">
        <f t="shared" si="0"/>
        <v>62</v>
      </c>
      <c r="M19" s="38"/>
      <c r="N19" s="38"/>
      <c r="O19" s="38"/>
      <c r="P19" s="38"/>
      <c r="Q19" s="38"/>
      <c r="R19" s="38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F19" s="38"/>
      <c r="AG19" s="38"/>
      <c r="AH19" s="38"/>
      <c r="AI19" s="38"/>
      <c r="AJ19" s="38"/>
      <c r="AK19" s="38"/>
      <c r="AL19" s="38"/>
      <c r="AM19" s="38"/>
      <c r="AN19" s="38"/>
      <c r="AO19" s="38"/>
      <c r="AP19" s="38"/>
      <c r="AQ19" s="38"/>
      <c r="AR19" s="38"/>
      <c r="AS19" s="38"/>
      <c r="AT19" s="38"/>
      <c r="AU19" s="38"/>
      <c r="AV19" s="38"/>
      <c r="AW19" s="38"/>
      <c r="AX19" s="38"/>
      <c r="AY19" s="38"/>
      <c r="AZ19" s="38"/>
      <c r="BA19" s="38"/>
      <c r="BB19" s="38"/>
      <c r="BC19" s="38"/>
      <c r="BD19" s="38"/>
      <c r="BE19" s="38"/>
      <c r="BF19" s="38"/>
      <c r="BG19" s="38"/>
      <c r="BH19" s="38"/>
      <c r="BI19" s="38"/>
      <c r="BJ19" s="38"/>
      <c r="BK19" s="38"/>
      <c r="BL19" s="38"/>
      <c r="BM19" s="38"/>
      <c r="BN19" s="38"/>
      <c r="BO19" s="38"/>
      <c r="BP19" s="38"/>
      <c r="BQ19" s="38"/>
      <c r="BR19" s="38"/>
      <c r="BS19" s="38"/>
      <c r="BT19" s="38"/>
      <c r="BU19" s="38"/>
      <c r="BV19" s="38"/>
      <c r="BW19" s="38"/>
    </row>
    <row r="20" spans="1:75" s="41" customFormat="1" x14ac:dyDescent="0.2">
      <c r="A20" s="42" t="s">
        <v>73</v>
      </c>
      <c r="B20" s="41" t="s">
        <v>53</v>
      </c>
      <c r="C20" s="32" t="s">
        <v>46</v>
      </c>
      <c r="D20" s="49">
        <v>17712750</v>
      </c>
      <c r="E20" s="49">
        <v>8000000</v>
      </c>
      <c r="F20" s="51">
        <v>28</v>
      </c>
      <c r="G20" s="51">
        <v>10</v>
      </c>
      <c r="H20" s="51">
        <v>8</v>
      </c>
      <c r="I20" s="51">
        <v>21</v>
      </c>
      <c r="J20" s="51">
        <v>3</v>
      </c>
      <c r="K20" s="51">
        <v>4</v>
      </c>
      <c r="L20" s="51">
        <f t="shared" si="0"/>
        <v>74</v>
      </c>
      <c r="M20" s="38"/>
      <c r="N20" s="38"/>
      <c r="O20" s="38"/>
      <c r="P20" s="38"/>
      <c r="Q20" s="38"/>
      <c r="R20" s="38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  <c r="AF20" s="38"/>
      <c r="AG20" s="38"/>
      <c r="AH20" s="38"/>
      <c r="AI20" s="38"/>
      <c r="AJ20" s="38"/>
      <c r="AK20" s="38"/>
      <c r="AL20" s="38"/>
      <c r="AM20" s="38"/>
      <c r="AN20" s="38"/>
      <c r="AO20" s="38"/>
      <c r="AP20" s="38"/>
      <c r="AQ20" s="38"/>
      <c r="AR20" s="38"/>
      <c r="AS20" s="38"/>
      <c r="AT20" s="38"/>
      <c r="AU20" s="38"/>
      <c r="AV20" s="38"/>
      <c r="AW20" s="38"/>
      <c r="AX20" s="38"/>
      <c r="AY20" s="38"/>
      <c r="AZ20" s="38"/>
      <c r="BA20" s="38"/>
      <c r="BB20" s="38"/>
      <c r="BC20" s="38"/>
      <c r="BD20" s="38"/>
      <c r="BE20" s="38"/>
      <c r="BF20" s="38"/>
      <c r="BG20" s="38"/>
      <c r="BH20" s="38"/>
      <c r="BI20" s="38"/>
      <c r="BJ20" s="38"/>
      <c r="BK20" s="38"/>
      <c r="BL20" s="38"/>
      <c r="BM20" s="38"/>
      <c r="BN20" s="38"/>
      <c r="BO20" s="38"/>
      <c r="BP20" s="38"/>
      <c r="BQ20" s="38"/>
      <c r="BR20" s="38"/>
      <c r="BS20" s="38"/>
      <c r="BT20" s="38"/>
      <c r="BU20" s="38"/>
      <c r="BV20" s="38"/>
      <c r="BW20" s="38"/>
    </row>
    <row r="21" spans="1:75" s="41" customFormat="1" ht="12.75" customHeight="1" x14ac:dyDescent="0.2">
      <c r="A21" s="42" t="s">
        <v>74</v>
      </c>
      <c r="B21" s="41" t="s">
        <v>57</v>
      </c>
      <c r="C21" s="32" t="s">
        <v>47</v>
      </c>
      <c r="D21" s="49">
        <v>29500000</v>
      </c>
      <c r="E21" s="49">
        <v>8500000</v>
      </c>
      <c r="F21" s="51">
        <v>27</v>
      </c>
      <c r="G21" s="51">
        <v>9</v>
      </c>
      <c r="H21" s="51">
        <v>7</v>
      </c>
      <c r="I21" s="51">
        <v>21</v>
      </c>
      <c r="J21" s="51">
        <v>0</v>
      </c>
      <c r="K21" s="51">
        <v>4</v>
      </c>
      <c r="L21" s="51">
        <f t="shared" si="0"/>
        <v>68</v>
      </c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  <c r="AF21" s="38"/>
      <c r="AG21" s="38"/>
      <c r="AH21" s="38"/>
      <c r="AI21" s="38"/>
      <c r="AJ21" s="38"/>
      <c r="AK21" s="38"/>
      <c r="AL21" s="38"/>
      <c r="AM21" s="38"/>
      <c r="AN21" s="38"/>
      <c r="AO21" s="38"/>
      <c r="AP21" s="38"/>
      <c r="AQ21" s="38"/>
      <c r="AR21" s="38"/>
      <c r="AS21" s="38"/>
      <c r="AT21" s="38"/>
      <c r="AU21" s="38"/>
      <c r="AV21" s="38"/>
      <c r="AW21" s="38"/>
      <c r="AX21" s="38"/>
      <c r="AY21" s="38"/>
      <c r="AZ21" s="38"/>
      <c r="BA21" s="38"/>
      <c r="BB21" s="38"/>
      <c r="BC21" s="38"/>
      <c r="BD21" s="38"/>
      <c r="BE21" s="38"/>
      <c r="BF21" s="38"/>
      <c r="BG21" s="38"/>
      <c r="BH21" s="38"/>
      <c r="BI21" s="38"/>
      <c r="BJ21" s="38"/>
      <c r="BK21" s="38"/>
      <c r="BL21" s="38"/>
      <c r="BM21" s="38"/>
      <c r="BN21" s="38"/>
      <c r="BO21" s="38"/>
      <c r="BP21" s="38"/>
      <c r="BQ21" s="38"/>
      <c r="BR21" s="38"/>
      <c r="BS21" s="38"/>
      <c r="BT21" s="38"/>
      <c r="BU21" s="38"/>
      <c r="BV21" s="38"/>
      <c r="BW21" s="38"/>
    </row>
    <row r="22" spans="1:75" s="41" customFormat="1" ht="12.75" customHeight="1" x14ac:dyDescent="0.2">
      <c r="A22" s="42" t="s">
        <v>75</v>
      </c>
      <c r="B22" s="41" t="s">
        <v>58</v>
      </c>
      <c r="C22" s="32" t="s">
        <v>82</v>
      </c>
      <c r="D22" s="49">
        <v>32892370</v>
      </c>
      <c r="E22" s="49">
        <v>10000000</v>
      </c>
      <c r="F22" s="51">
        <v>27</v>
      </c>
      <c r="G22" s="51">
        <v>10</v>
      </c>
      <c r="H22" s="51">
        <v>7</v>
      </c>
      <c r="I22" s="51">
        <v>21</v>
      </c>
      <c r="J22" s="51">
        <v>0</v>
      </c>
      <c r="K22" s="51">
        <v>4</v>
      </c>
      <c r="L22" s="51">
        <f t="shared" si="0"/>
        <v>69</v>
      </c>
      <c r="M22" s="38"/>
      <c r="N22" s="38"/>
      <c r="O22" s="38"/>
      <c r="P22" s="38"/>
      <c r="Q22" s="38"/>
      <c r="R22" s="38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  <c r="AF22" s="38"/>
      <c r="AG22" s="38"/>
      <c r="AH22" s="38"/>
      <c r="AI22" s="38"/>
      <c r="AJ22" s="38"/>
      <c r="AK22" s="38"/>
      <c r="AL22" s="38"/>
      <c r="AM22" s="38"/>
      <c r="AN22" s="38"/>
      <c r="AO22" s="38"/>
      <c r="AP22" s="38"/>
      <c r="AQ22" s="38"/>
      <c r="AR22" s="38"/>
      <c r="AS22" s="38"/>
      <c r="AT22" s="38"/>
      <c r="AU22" s="38"/>
      <c r="AV22" s="38"/>
      <c r="AW22" s="38"/>
      <c r="AX22" s="38"/>
      <c r="AY22" s="38"/>
      <c r="AZ22" s="38"/>
      <c r="BA22" s="38"/>
      <c r="BB22" s="38"/>
      <c r="BC22" s="38"/>
      <c r="BD22" s="38"/>
      <c r="BE22" s="38"/>
      <c r="BF22" s="38"/>
      <c r="BG22" s="38"/>
      <c r="BH22" s="38"/>
      <c r="BI22" s="38"/>
      <c r="BJ22" s="38"/>
      <c r="BK22" s="38"/>
      <c r="BL22" s="38"/>
      <c r="BM22" s="38"/>
      <c r="BN22" s="38"/>
      <c r="BO22" s="38"/>
      <c r="BP22" s="38"/>
      <c r="BQ22" s="38"/>
      <c r="BR22" s="38"/>
      <c r="BS22" s="38"/>
      <c r="BT22" s="38"/>
      <c r="BU22" s="38"/>
      <c r="BV22" s="38"/>
      <c r="BW22" s="38"/>
    </row>
    <row r="23" spans="1:75" s="41" customFormat="1" ht="13.5" customHeight="1" x14ac:dyDescent="0.2">
      <c r="A23" s="42" t="s">
        <v>76</v>
      </c>
      <c r="B23" s="41" t="s">
        <v>59</v>
      </c>
      <c r="C23" s="32" t="s">
        <v>48</v>
      </c>
      <c r="D23" s="49">
        <v>5660500</v>
      </c>
      <c r="E23" s="49">
        <v>3000000</v>
      </c>
      <c r="F23" s="51">
        <v>35</v>
      </c>
      <c r="G23" s="51">
        <v>12</v>
      </c>
      <c r="H23" s="51">
        <v>7</v>
      </c>
      <c r="I23" s="51">
        <v>22</v>
      </c>
      <c r="J23" s="51">
        <v>0</v>
      </c>
      <c r="K23" s="51">
        <v>5</v>
      </c>
      <c r="L23" s="51">
        <f t="shared" si="0"/>
        <v>81</v>
      </c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38"/>
      <c r="AP23" s="38"/>
      <c r="AQ23" s="38"/>
      <c r="AR23" s="38"/>
      <c r="AS23" s="38"/>
      <c r="AT23" s="38"/>
      <c r="AU23" s="38"/>
      <c r="AV23" s="38"/>
      <c r="AW23" s="38"/>
      <c r="AX23" s="38"/>
      <c r="AY23" s="38"/>
      <c r="AZ23" s="38"/>
      <c r="BA23" s="38"/>
      <c r="BB23" s="38"/>
      <c r="BC23" s="38"/>
      <c r="BD23" s="38"/>
      <c r="BE23" s="38"/>
      <c r="BF23" s="38"/>
      <c r="BG23" s="38"/>
      <c r="BH23" s="38"/>
      <c r="BI23" s="38"/>
      <c r="BJ23" s="38"/>
      <c r="BK23" s="38"/>
      <c r="BL23" s="38"/>
      <c r="BM23" s="38"/>
      <c r="BN23" s="38"/>
      <c r="BO23" s="38"/>
      <c r="BP23" s="38"/>
      <c r="BQ23" s="38"/>
      <c r="BR23" s="38"/>
      <c r="BS23" s="38"/>
      <c r="BT23" s="38"/>
      <c r="BU23" s="38"/>
      <c r="BV23" s="38"/>
      <c r="BW23" s="38"/>
    </row>
    <row r="24" spans="1:75" s="41" customFormat="1" ht="12.75" customHeight="1" x14ac:dyDescent="0.2">
      <c r="A24" s="42" t="s">
        <v>77</v>
      </c>
      <c r="B24" s="41" t="s">
        <v>60</v>
      </c>
      <c r="C24" s="32" t="s">
        <v>49</v>
      </c>
      <c r="D24" s="49">
        <v>10765335</v>
      </c>
      <c r="E24" s="49">
        <v>7000000</v>
      </c>
      <c r="F24" s="51">
        <v>30</v>
      </c>
      <c r="G24" s="51">
        <v>10</v>
      </c>
      <c r="H24" s="51">
        <v>8</v>
      </c>
      <c r="I24" s="51">
        <v>21</v>
      </c>
      <c r="J24" s="51">
        <v>4</v>
      </c>
      <c r="K24" s="51">
        <v>5</v>
      </c>
      <c r="L24" s="51">
        <f t="shared" si="0"/>
        <v>78</v>
      </c>
      <c r="M24" s="38"/>
      <c r="N24" s="38"/>
      <c r="O24" s="38"/>
      <c r="P24" s="38"/>
      <c r="Q24" s="38"/>
      <c r="R24" s="38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  <c r="AF24" s="38"/>
      <c r="AG24" s="38"/>
      <c r="AH24" s="38"/>
      <c r="AI24" s="38"/>
      <c r="AJ24" s="38"/>
      <c r="AK24" s="38"/>
      <c r="AL24" s="38"/>
      <c r="AM24" s="38"/>
      <c r="AN24" s="38"/>
      <c r="AO24" s="38"/>
      <c r="AP24" s="38"/>
      <c r="AQ24" s="38"/>
      <c r="AR24" s="38"/>
      <c r="AS24" s="38"/>
      <c r="AT24" s="38"/>
      <c r="AU24" s="38"/>
      <c r="AV24" s="38"/>
      <c r="AW24" s="38"/>
      <c r="AX24" s="38"/>
      <c r="AY24" s="38"/>
      <c r="AZ24" s="38"/>
      <c r="BA24" s="38"/>
      <c r="BB24" s="38"/>
      <c r="BC24" s="38"/>
      <c r="BD24" s="38"/>
      <c r="BE24" s="38"/>
      <c r="BF24" s="38"/>
      <c r="BG24" s="38"/>
      <c r="BH24" s="38"/>
      <c r="BI24" s="38"/>
      <c r="BJ24" s="38"/>
      <c r="BK24" s="38"/>
      <c r="BL24" s="38"/>
      <c r="BM24" s="38"/>
      <c r="BN24" s="38"/>
      <c r="BO24" s="38"/>
      <c r="BP24" s="38"/>
      <c r="BQ24" s="38"/>
      <c r="BR24" s="38"/>
      <c r="BS24" s="38"/>
      <c r="BT24" s="38"/>
      <c r="BU24" s="38"/>
      <c r="BV24" s="38"/>
      <c r="BW24" s="38"/>
    </row>
    <row r="25" spans="1:75" s="41" customFormat="1" ht="12.75" customHeight="1" x14ac:dyDescent="0.2">
      <c r="A25" s="42" t="s">
        <v>78</v>
      </c>
      <c r="B25" s="41" t="s">
        <v>61</v>
      </c>
      <c r="C25" s="33" t="s">
        <v>50</v>
      </c>
      <c r="D25" s="52">
        <v>21300000</v>
      </c>
      <c r="E25" s="52">
        <v>9000000</v>
      </c>
      <c r="F25" s="51">
        <v>35</v>
      </c>
      <c r="G25" s="51">
        <v>13</v>
      </c>
      <c r="H25" s="51">
        <v>8</v>
      </c>
      <c r="I25" s="51">
        <v>22</v>
      </c>
      <c r="J25" s="51">
        <v>4</v>
      </c>
      <c r="K25" s="51">
        <v>5</v>
      </c>
      <c r="L25" s="51">
        <f t="shared" si="0"/>
        <v>87</v>
      </c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38"/>
      <c r="AQ25" s="38"/>
      <c r="AR25" s="38"/>
      <c r="AS25" s="38"/>
      <c r="AT25" s="38"/>
      <c r="AU25" s="38"/>
      <c r="AV25" s="38"/>
      <c r="AW25" s="38"/>
      <c r="AX25" s="38"/>
      <c r="AY25" s="38"/>
      <c r="AZ25" s="38"/>
      <c r="BA25" s="38"/>
      <c r="BB25" s="38"/>
      <c r="BC25" s="38"/>
      <c r="BD25" s="38"/>
      <c r="BE25" s="38"/>
      <c r="BF25" s="38"/>
      <c r="BG25" s="38"/>
      <c r="BH25" s="38"/>
      <c r="BI25" s="38"/>
      <c r="BJ25" s="38"/>
      <c r="BK25" s="38"/>
      <c r="BL25" s="38"/>
      <c r="BM25" s="38"/>
      <c r="BN25" s="38"/>
      <c r="BO25" s="38"/>
      <c r="BP25" s="38"/>
      <c r="BQ25" s="38"/>
      <c r="BR25" s="38"/>
      <c r="BS25" s="38"/>
      <c r="BT25" s="38"/>
      <c r="BU25" s="38"/>
      <c r="BV25" s="38"/>
      <c r="BW25" s="38"/>
    </row>
    <row r="26" spans="1:75" s="41" customFormat="1" ht="12.75" customHeight="1" x14ac:dyDescent="0.2">
      <c r="A26" s="42" t="s">
        <v>79</v>
      </c>
      <c r="B26" s="41" t="s">
        <v>62</v>
      </c>
      <c r="C26" s="32" t="s">
        <v>51</v>
      </c>
      <c r="D26" s="49">
        <v>27409750</v>
      </c>
      <c r="E26" s="49">
        <v>5000000</v>
      </c>
      <c r="F26" s="51">
        <v>25</v>
      </c>
      <c r="G26" s="51">
        <v>10</v>
      </c>
      <c r="H26" s="51">
        <v>7</v>
      </c>
      <c r="I26" s="51">
        <v>21</v>
      </c>
      <c r="J26" s="51">
        <v>2</v>
      </c>
      <c r="K26" s="51">
        <v>5</v>
      </c>
      <c r="L26" s="51">
        <f t="shared" si="0"/>
        <v>70</v>
      </c>
      <c r="M26" s="38"/>
      <c r="N26" s="38"/>
      <c r="O26" s="38"/>
      <c r="P26" s="38"/>
      <c r="Q26" s="38"/>
      <c r="R26" s="38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  <c r="AF26" s="38"/>
      <c r="AG26" s="38"/>
      <c r="AH26" s="38"/>
      <c r="AI26" s="38"/>
      <c r="AJ26" s="38"/>
      <c r="AK26" s="38"/>
      <c r="AL26" s="38"/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38"/>
      <c r="BJ26" s="38"/>
      <c r="BK26" s="38"/>
      <c r="BL26" s="38"/>
      <c r="BM26" s="38"/>
      <c r="BN26" s="38"/>
      <c r="BO26" s="38"/>
      <c r="BP26" s="38"/>
      <c r="BQ26" s="38"/>
      <c r="BR26" s="38"/>
      <c r="BS26" s="38"/>
      <c r="BT26" s="38"/>
      <c r="BU26" s="38"/>
      <c r="BV26" s="38"/>
      <c r="BW26" s="38"/>
    </row>
    <row r="27" spans="1:75" s="41" customFormat="1" ht="12.75" customHeight="1" x14ac:dyDescent="0.2">
      <c r="A27" s="42" t="s">
        <v>80</v>
      </c>
      <c r="B27" s="41" t="s">
        <v>63</v>
      </c>
      <c r="C27" s="33" t="s">
        <v>81</v>
      </c>
      <c r="D27" s="52">
        <v>42202440</v>
      </c>
      <c r="E27" s="52">
        <v>10000000</v>
      </c>
      <c r="F27" s="51">
        <v>30</v>
      </c>
      <c r="G27" s="51">
        <v>11</v>
      </c>
      <c r="H27" s="51">
        <v>8</v>
      </c>
      <c r="I27" s="51">
        <v>22</v>
      </c>
      <c r="J27" s="51">
        <v>1</v>
      </c>
      <c r="K27" s="51">
        <v>5</v>
      </c>
      <c r="L27" s="51">
        <f t="shared" si="0"/>
        <v>77</v>
      </c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8"/>
      <c r="AS27" s="38"/>
      <c r="AT27" s="38"/>
      <c r="AU27" s="38"/>
      <c r="AV27" s="38"/>
      <c r="AW27" s="38"/>
      <c r="AX27" s="38"/>
      <c r="AY27" s="38"/>
      <c r="AZ27" s="38"/>
      <c r="BA27" s="38"/>
      <c r="BB27" s="38"/>
      <c r="BC27" s="38"/>
      <c r="BD27" s="38"/>
      <c r="BE27" s="38"/>
      <c r="BF27" s="38"/>
      <c r="BG27" s="38"/>
      <c r="BH27" s="38"/>
      <c r="BI27" s="38"/>
      <c r="BJ27" s="38"/>
      <c r="BK27" s="38"/>
      <c r="BL27" s="38"/>
      <c r="BM27" s="38"/>
      <c r="BN27" s="38"/>
      <c r="BO27" s="38"/>
      <c r="BP27" s="38"/>
      <c r="BQ27" s="38"/>
      <c r="BR27" s="38"/>
      <c r="BS27" s="38"/>
      <c r="BT27" s="38"/>
      <c r="BU27" s="38"/>
      <c r="BV27" s="38"/>
      <c r="BW27" s="38"/>
    </row>
    <row r="28" spans="1:75" x14ac:dyDescent="0.25">
      <c r="D28" s="48">
        <f>SUM(D15:D27)</f>
        <v>250661967</v>
      </c>
      <c r="E28" s="48">
        <f>SUM(E15:E27)</f>
        <v>88200000</v>
      </c>
    </row>
    <row r="29" spans="1:75" x14ac:dyDescent="0.25">
      <c r="E29" s="45"/>
    </row>
  </sheetData>
  <mergeCells count="14">
    <mergeCell ref="I12:I13"/>
    <mergeCell ref="J12:J13"/>
    <mergeCell ref="K12:K13"/>
    <mergeCell ref="L12:L13"/>
    <mergeCell ref="D8:E8"/>
    <mergeCell ref="D10:L10"/>
    <mergeCell ref="A12:A14"/>
    <mergeCell ref="B12:B14"/>
    <mergeCell ref="C12:C14"/>
    <mergeCell ref="D12:D14"/>
    <mergeCell ref="E12:E14"/>
    <mergeCell ref="F12:F13"/>
    <mergeCell ref="G12:G13"/>
    <mergeCell ref="H12:H13"/>
  </mergeCells>
  <dataValidations count="5">
    <dataValidation type="decimal" operator="lessThanOrEqual" allowBlank="1" showInputMessage="1" showErrorMessage="1" error="max. 40" sqref="F15:F27" xr:uid="{CA0570C7-2185-488F-B482-1CF04859A42A}">
      <formula1>40</formula1>
    </dataValidation>
    <dataValidation type="decimal" operator="lessThanOrEqual" allowBlank="1" showInputMessage="1" showErrorMessage="1" error="max. 15" sqref="G15:G27" xr:uid="{8D649394-C4B9-4AA4-BA39-335BC1F2E64C}">
      <formula1>15</formula1>
    </dataValidation>
    <dataValidation type="decimal" operator="lessThanOrEqual" allowBlank="1" showInputMessage="1" showErrorMessage="1" error="max. 10" sqref="H15:H27" xr:uid="{31FBEFD1-9442-4FE7-B79D-60745AC63B94}">
      <formula1>10</formula1>
    </dataValidation>
    <dataValidation type="decimal" operator="lessThanOrEqual" allowBlank="1" showInputMessage="1" showErrorMessage="1" error="max. 5" sqref="J15:K27" xr:uid="{F4D65E8E-43A9-4C32-9FA3-B873D629BD26}">
      <formula1>5</formula1>
    </dataValidation>
    <dataValidation type="decimal" operator="lessThanOrEqual" allowBlank="1" showInputMessage="1" showErrorMessage="1" error="max. 25" sqref="I15:I27" xr:uid="{E9315873-82D8-4386-80A3-107E483CFED7}">
      <formula1>25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0D7ED2D-C76B-4A65-BBFB-9436B2F6D224}"/>
</file>

<file path=customXml/itemProps2.xml><?xml version="1.0" encoding="utf-8"?>
<ds:datastoreItem xmlns:ds="http://schemas.openxmlformats.org/officeDocument/2006/customXml" ds:itemID="{72AEED91-68A8-41A9-8B93-3EF2EB2B1A26}"/>
</file>

<file path=customXml/itemProps3.xml><?xml version="1.0" encoding="utf-8"?>
<ds:datastoreItem xmlns:ds="http://schemas.openxmlformats.org/officeDocument/2006/customXml" ds:itemID="{169E3BBB-489E-422A-B46C-6851380F7C9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9</vt:i4>
      </vt:variant>
      <vt:variant>
        <vt:lpstr>Pojmenované oblasti</vt:lpstr>
      </vt:variant>
      <vt:variant>
        <vt:i4>1</vt:i4>
      </vt:variant>
    </vt:vector>
  </HeadingPairs>
  <TitlesOfParts>
    <vt:vector size="10" baseType="lpstr">
      <vt:lpstr>celovečerní hraný debut</vt:lpstr>
      <vt:lpstr>BK</vt:lpstr>
      <vt:lpstr>LC</vt:lpstr>
      <vt:lpstr>LG</vt:lpstr>
      <vt:lpstr>MŠ</vt:lpstr>
      <vt:lpstr>NS</vt:lpstr>
      <vt:lpstr>PK</vt:lpstr>
      <vt:lpstr>PBa</vt:lpstr>
      <vt:lpstr>PBi</vt:lpstr>
      <vt:lpstr>'celovečerní hraný debut'!Oblast_tisku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2024-05-09T12:26:16Z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