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sfkcz.sharepoint.com/sites/OKA128/Shared Documents/Tajemnická sekce OKA/01_Rady/02_TVD_rada/jednání rady TVD/2026/9. jednání 15. října 2026/"/>
    </mc:Choice>
  </mc:AlternateContent>
  <xr:revisionPtr revIDLastSave="192" documentId="13_ncr:1_{CDA7AD6E-8564-4D28-AACA-C800AC56EF8A}" xr6:coauthVersionLast="47" xr6:coauthVersionMax="47" xr10:uidLastSave="{7EA563B4-11A1-44BF-BA4C-77D1C59F07C6}"/>
  <bookViews>
    <workbookView xWindow="-110" yWindow="-110" windowWidth="19420" windowHeight="10300" xr2:uid="{00000000-000D-0000-FFFF-FFFF00000000}"/>
  </bookViews>
  <sheets>
    <sheet name="Vyroba_doku_dilo" sheetId="8" r:id="rId1"/>
    <sheet name="MK" sheetId="9" r:id="rId2"/>
    <sheet name="BS" sheetId="10" r:id="rId3"/>
    <sheet name="TF" sheetId="11" r:id="rId4"/>
    <sheet name="PK" sheetId="12" r:id="rId5"/>
    <sheet name="AT" sheetId="13" r:id="rId6"/>
  </sheets>
  <definedNames>
    <definedName name="_xlnm.Print_Area" localSheetId="0">Vyroba_doku_dilo!$A$1:$M$46</definedName>
  </definedNames>
  <calcPr calcId="191028"/>
  <customWorkbookViews>
    <customWorkbookView name="Kateřina Vojkůvková – osobní zobrazení" guid="{DB8D12CF-4785-4380-997E-3DB321CA402A}" mergeInterval="0" personalView="1" maximized="1" xWindow="-8" yWindow="-8" windowWidth="1382" windowHeight="74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2" i="8" l="1"/>
  <c r="V37" i="8"/>
  <c r="G27" i="8"/>
  <c r="H27" i="8"/>
  <c r="I27" i="8"/>
  <c r="J27" i="8"/>
  <c r="K27" i="8"/>
  <c r="G36" i="8"/>
  <c r="H36" i="8"/>
  <c r="I36" i="8"/>
  <c r="J36" i="8"/>
  <c r="K36" i="8"/>
  <c r="G33" i="8"/>
  <c r="H33" i="8"/>
  <c r="I33" i="8"/>
  <c r="J33" i="8"/>
  <c r="K33" i="8"/>
  <c r="G31" i="8"/>
  <c r="H31" i="8"/>
  <c r="I31" i="8"/>
  <c r="J31" i="8"/>
  <c r="K31" i="8"/>
  <c r="G41" i="8"/>
  <c r="H41" i="8"/>
  <c r="I41" i="8"/>
  <c r="J41" i="8"/>
  <c r="K41" i="8"/>
  <c r="G35" i="8"/>
  <c r="H35" i="8"/>
  <c r="I35" i="8"/>
  <c r="J35" i="8"/>
  <c r="K35" i="8"/>
  <c r="G32" i="8"/>
  <c r="H32" i="8"/>
  <c r="I32" i="8"/>
  <c r="J32" i="8"/>
  <c r="K32" i="8"/>
  <c r="G28" i="8"/>
  <c r="H28" i="8"/>
  <c r="I28" i="8"/>
  <c r="J28" i="8"/>
  <c r="K28" i="8"/>
  <c r="G39" i="8"/>
  <c r="H39" i="8"/>
  <c r="I39" i="8"/>
  <c r="J39" i="8"/>
  <c r="K39" i="8"/>
  <c r="G34" i="8"/>
  <c r="H34" i="8"/>
  <c r="I34" i="8"/>
  <c r="J34" i="8"/>
  <c r="K34" i="8"/>
  <c r="G22" i="8"/>
  <c r="H22" i="8"/>
  <c r="I22" i="8"/>
  <c r="J22" i="8"/>
  <c r="K22" i="8"/>
  <c r="G29" i="8"/>
  <c r="H29" i="8"/>
  <c r="I29" i="8"/>
  <c r="J29" i="8"/>
  <c r="K29" i="8"/>
  <c r="G23" i="8"/>
  <c r="H23" i="8"/>
  <c r="I23" i="8"/>
  <c r="J23" i="8"/>
  <c r="K23" i="8"/>
  <c r="G26" i="8"/>
  <c r="H26" i="8"/>
  <c r="I26" i="8"/>
  <c r="J26" i="8"/>
  <c r="K26" i="8"/>
  <c r="G40" i="8"/>
  <c r="H40" i="8"/>
  <c r="I40" i="8"/>
  <c r="J40" i="8"/>
  <c r="K40" i="8"/>
  <c r="G30" i="8"/>
  <c r="H30" i="8"/>
  <c r="I30" i="8"/>
  <c r="J30" i="8"/>
  <c r="K30" i="8"/>
  <c r="G24" i="8"/>
  <c r="H24" i="8"/>
  <c r="I24" i="8"/>
  <c r="J24" i="8"/>
  <c r="K24" i="8"/>
  <c r="G38" i="8"/>
  <c r="H38" i="8"/>
  <c r="I38" i="8"/>
  <c r="J38" i="8"/>
  <c r="K38" i="8"/>
  <c r="G25" i="8"/>
  <c r="H25" i="8"/>
  <c r="I25" i="8"/>
  <c r="J25" i="8"/>
  <c r="K25" i="8"/>
  <c r="G37" i="8"/>
  <c r="H37" i="8"/>
  <c r="I37" i="8"/>
  <c r="J37" i="8"/>
  <c r="K37" i="8"/>
  <c r="F36" i="8"/>
  <c r="F33" i="8"/>
  <c r="F31" i="8"/>
  <c r="F41" i="8"/>
  <c r="F35" i="8"/>
  <c r="F32" i="8"/>
  <c r="F28" i="8"/>
  <c r="F39" i="8"/>
  <c r="F34" i="8"/>
  <c r="F22" i="8"/>
  <c r="F29" i="8"/>
  <c r="F23" i="8"/>
  <c r="F26" i="8"/>
  <c r="F40" i="8"/>
  <c r="F30" i="8"/>
  <c r="F24" i="8"/>
  <c r="F38" i="8"/>
  <c r="F25" i="8"/>
  <c r="F37" i="8"/>
  <c r="F27" i="8"/>
  <c r="E42" i="13"/>
  <c r="D42" i="13"/>
  <c r="L41" i="13"/>
  <c r="L40" i="13"/>
  <c r="L39" i="13"/>
  <c r="L38" i="13"/>
  <c r="L37" i="13"/>
  <c r="L36" i="13"/>
  <c r="L35" i="13"/>
  <c r="L34" i="13"/>
  <c r="L33" i="13"/>
  <c r="L32" i="13"/>
  <c r="L31" i="13"/>
  <c r="L30" i="13"/>
  <c r="L29" i="13"/>
  <c r="L28" i="13"/>
  <c r="L27" i="13"/>
  <c r="L26" i="13"/>
  <c r="L25" i="13"/>
  <c r="L24" i="13"/>
  <c r="L23" i="13"/>
  <c r="L22" i="13"/>
  <c r="E42" i="12"/>
  <c r="D42" i="12"/>
  <c r="L41" i="12"/>
  <c r="L40" i="12"/>
  <c r="L39" i="12"/>
  <c r="L38" i="12"/>
  <c r="L37" i="12"/>
  <c r="L36" i="12"/>
  <c r="L35" i="12"/>
  <c r="L34" i="12"/>
  <c r="L33" i="12"/>
  <c r="L32" i="12"/>
  <c r="L31" i="12"/>
  <c r="L30" i="12"/>
  <c r="L29" i="12"/>
  <c r="L28" i="12"/>
  <c r="L27" i="12"/>
  <c r="L26" i="12"/>
  <c r="L25" i="12"/>
  <c r="L24" i="12"/>
  <c r="L23" i="12"/>
  <c r="L22" i="12"/>
  <c r="E42" i="11"/>
  <c r="D42" i="11"/>
  <c r="L41" i="11"/>
  <c r="L40" i="11"/>
  <c r="L39" i="11"/>
  <c r="L38" i="11"/>
  <c r="L37" i="11"/>
  <c r="L36" i="11"/>
  <c r="L35" i="11"/>
  <c r="L34" i="11"/>
  <c r="L33" i="11"/>
  <c r="L32" i="11"/>
  <c r="L31" i="11"/>
  <c r="L30" i="11"/>
  <c r="L29" i="11"/>
  <c r="L28" i="11"/>
  <c r="L27" i="11"/>
  <c r="L26" i="11"/>
  <c r="L25" i="11"/>
  <c r="L24" i="11"/>
  <c r="L23" i="11"/>
  <c r="L22" i="11"/>
  <c r="E42" i="10"/>
  <c r="D42" i="10"/>
  <c r="L41" i="10"/>
  <c r="L40" i="10"/>
  <c r="L39" i="10"/>
  <c r="L38" i="10"/>
  <c r="L37" i="10"/>
  <c r="L36" i="10"/>
  <c r="L35" i="10"/>
  <c r="L34" i="10"/>
  <c r="L33" i="10"/>
  <c r="L32" i="10"/>
  <c r="L31" i="10"/>
  <c r="L30" i="10"/>
  <c r="L29" i="10"/>
  <c r="L28" i="10"/>
  <c r="L27" i="10"/>
  <c r="L26" i="10"/>
  <c r="L25" i="10"/>
  <c r="L24" i="10"/>
  <c r="L23" i="10"/>
  <c r="L22" i="10"/>
  <c r="E42" i="9"/>
  <c r="D42" i="9"/>
  <c r="L41" i="9"/>
  <c r="L40" i="9"/>
  <c r="L39" i="9"/>
  <c r="L38" i="9"/>
  <c r="L37" i="9"/>
  <c r="L36" i="9"/>
  <c r="L35" i="9"/>
  <c r="L34" i="9"/>
  <c r="L33" i="9"/>
  <c r="L32" i="9"/>
  <c r="L31" i="9"/>
  <c r="L30" i="9"/>
  <c r="L29" i="9"/>
  <c r="L28" i="9"/>
  <c r="L27" i="9"/>
  <c r="L26" i="9"/>
  <c r="L25" i="9"/>
  <c r="L24" i="9"/>
  <c r="L23" i="9"/>
  <c r="L22" i="9"/>
  <c r="L27" i="8"/>
  <c r="E42" i="8" l="1"/>
  <c r="L34" i="8" l="1"/>
  <c r="L22" i="8"/>
  <c r="L32" i="8"/>
  <c r="L31" i="8"/>
  <c r="L30" i="8"/>
  <c r="L38" i="8"/>
  <c r="L37" i="8"/>
  <c r="L33" i="8"/>
  <c r="L23" i="8"/>
  <c r="L29" i="8"/>
  <c r="L36" i="8"/>
  <c r="L39" i="8"/>
  <c r="L41" i="8"/>
  <c r="L35" i="8"/>
  <c r="L25" i="8"/>
  <c r="L26" i="8"/>
  <c r="L28" i="8"/>
  <c r="L24" i="8"/>
  <c r="L40" i="8"/>
  <c r="V40" i="8"/>
  <c r="V34" i="8"/>
  <c r="V22" i="8"/>
  <c r="V32" i="8"/>
  <c r="V31" i="8"/>
  <c r="V30" i="8"/>
  <c r="V38" i="8"/>
  <c r="V33" i="8"/>
  <c r="V23" i="8"/>
  <c r="V27" i="8"/>
  <c r="V29" i="8"/>
  <c r="V36" i="8"/>
  <c r="V39" i="8"/>
  <c r="V41" i="8"/>
  <c r="V35" i="8"/>
  <c r="V25" i="8"/>
  <c r="V26" i="8"/>
  <c r="V28" i="8"/>
  <c r="V24" i="8"/>
  <c r="M43" i="8" l="1"/>
  <c r="D42" i="8" l="1"/>
</calcChain>
</file>

<file path=xl/sharedStrings.xml><?xml version="1.0" encoding="utf-8"?>
<sst xmlns="http://schemas.openxmlformats.org/spreadsheetml/2006/main" count="710" uniqueCount="131">
  <si>
    <t>Výroba dokumentárního díla</t>
  </si>
  <si>
    <r>
      <t>Evidenční číslo výzvy:</t>
    </r>
    <r>
      <rPr>
        <sz val="9.5"/>
        <color rgb="FF000000"/>
        <rFont val="Arial"/>
        <family val="2"/>
      </rPr>
      <t xml:space="preserve">  2026-B-2-3-39</t>
    </r>
  </si>
  <si>
    <t>Cíle podpory audiovize:</t>
  </si>
  <si>
    <r>
      <t>Dotační kategorie:</t>
    </r>
    <r>
      <rPr>
        <sz val="9.5"/>
        <color rgb="FF000000"/>
        <rFont val="Arial"/>
        <family val="2"/>
      </rPr>
      <t xml:space="preserve"> Podpora televizních děl</t>
    </r>
  </si>
  <si>
    <t>1. Posílení stability producentských firem a podpora jejich dlouhodobé spolupráce s kreativními týmy.</t>
  </si>
  <si>
    <t>Dotační okruh: Výroba českého audiovizuálního díla</t>
  </si>
  <si>
    <t>2. Podpora žánrové diverzity v české audiovizi.</t>
  </si>
  <si>
    <r>
      <rPr>
        <b/>
        <sz val="9.5"/>
        <color rgb="FF000000"/>
        <rFont val="Arial"/>
      </rPr>
      <t>Lhůta pro podávání žádostí:</t>
    </r>
    <r>
      <rPr>
        <sz val="9.5"/>
        <color rgb="FF000000"/>
        <rFont val="Arial"/>
      </rPr>
      <t xml:space="preserve"> 15. 6. 2026–15. 7. 2026</t>
    </r>
  </si>
  <si>
    <t>3. Podpora projektů pro různé cílové skupiny.</t>
  </si>
  <si>
    <r>
      <t>Finanční alokace:</t>
    </r>
    <r>
      <rPr>
        <sz val="9.5"/>
        <color rgb="FF000000"/>
        <rFont val="Arial"/>
        <family val="2"/>
      </rPr>
      <t xml:space="preserve"> 15 000 000 Kč</t>
    </r>
  </si>
  <si>
    <t>4. Podpora projektů pro lokální trh i pro mezinárodní distribuci.</t>
  </si>
  <si>
    <r>
      <rPr>
        <b/>
        <sz val="9.5"/>
        <color rgb="FF000000"/>
        <rFont val="Arial"/>
      </rPr>
      <t xml:space="preserve">Lhůta pro dokončení projektu: </t>
    </r>
    <r>
      <rPr>
        <sz val="9.5"/>
        <color rgb="FF000000"/>
        <rFont val="Arial"/>
      </rPr>
      <t xml:space="preserve">dle žádosti, nejdříve však 3 měsíce
po prvním uvedení díla na území ČR a zároveň nejpozději do 31. 12. 2030
</t>
    </r>
  </si>
  <si>
    <t>5. Podpora mezinárodních koprodukcí českých audiovizuálních děl.
6. Podpora exportu českých audiovizuálních děl.</t>
  </si>
  <si>
    <r>
      <t xml:space="preserve">Forma podpory: </t>
    </r>
    <r>
      <rPr>
        <sz val="9.5"/>
        <rFont val="Arial"/>
        <family val="2"/>
        <charset val="238"/>
      </rPr>
      <t>investiční dotace</t>
    </r>
  </si>
  <si>
    <t>Specifikace dotačního okruhu</t>
  </si>
  <si>
    <t>Podpora je určena pro dokumentární televizní díla (ve smyslu § 2 odst. 1 písm. c) zákona o audiovizi) ve formě
jednotlivých krátkometrážních nebo celovečerních dokumentárních děl, dokumentární minisérie (2–4 díly) nebo
dokumentárního seriálu (5–13 dílů), která jsou českým audiovizuálním dílem dle § 2 odst. 1 písm. i) zákona
o audiovizi a splňují tyto podmínky:</t>
  </si>
  <si>
    <t>1. České audiovizuální dílo se 100% podílem výrobce nebo koproducentů na financování celkových
výrobních nákladů, kteří mají místo podnikání, místo trvalého pobytu nebo sídlo na území České
republiky
nebo
2. České audiovizuální dílo, na jehož výrobě se koproducenti s místem podnikání, místem trvalého pobytu
nebo sídlem na území České republiky, podílí společně s koproducentem nebo koproducenty, kteří
mají místo podnikání, místo trvalého pobytu nebo sídlo mimo území České republiky, a přitom platí, že:
     a. u dvoustranné koprodukce musí být česká finanční účast na celkových výrobních nákladech
         projektu 40 % nebo vyšší
     b. u třístranné a vícestranné koprodukce musí být podíl české finanční účasti na celkových
         výrobních nákladech projektu 30 % nebo vyšší.</t>
  </si>
  <si>
    <t>Krátkometrážním audiovizuálním dílem se pro účely Fondu rozumí dílo se stopáží 60 minut a kratší.</t>
  </si>
  <si>
    <t>Celovečerním audiovizuálním dílem se pro účely Státního fondu audiovize (dále jen „Fond“) rozumí dílo se
stopáží delší než 60 minut.</t>
  </si>
  <si>
    <t>Rada si vedle cílů podpory stanoví ve výzvě za cíl podporovat společensky závažná, kreativně a filmařsky
náročná díla, která se vymykají běžné televizní tvorbě.</t>
  </si>
  <si>
    <t>Zároveň Rada v této výzvě neurčuje specificky podporu režijních a producentských debutů.</t>
  </si>
  <si>
    <t>evidenční číslo projektu</t>
  </si>
  <si>
    <t>název žadatele</t>
  </si>
  <si>
    <t>název projektu</t>
  </si>
  <si>
    <t>celkový rozpočet projektu</t>
  </si>
  <si>
    <t>požadovaná podpora</t>
  </si>
  <si>
    <t>bodové hodnocení dle tvůrčího a realizačního testu</t>
  </si>
  <si>
    <t>bodové hodnocení Rada</t>
  </si>
  <si>
    <t>výše podpory</t>
  </si>
  <si>
    <t>žadatel – komplexní dílo ano/ne</t>
  </si>
  <si>
    <t>Rada – komplexní dílo ano/ne</t>
  </si>
  <si>
    <t>žadatel – náročné audiovizuální dílo
ano/ne</t>
  </si>
  <si>
    <t>Rada – náročné audiovizuální dílo
ano/ne</t>
  </si>
  <si>
    <t>žadatel – intenzita podpory %</t>
  </si>
  <si>
    <t>Rada – intenzita podpory %</t>
  </si>
  <si>
    <t>žadatel – datum dokončení projektu</t>
  </si>
  <si>
    <t>Rada – lhůta pro dokončení</t>
  </si>
  <si>
    <t>maximální podíl podpory na celkových nákladech</t>
  </si>
  <si>
    <t>tvůrčí kritéria</t>
  </si>
  <si>
    <t>realizační kritéria</t>
  </si>
  <si>
    <t>Relevance projektu k výzvě</t>
  </si>
  <si>
    <t>Potenciál pro publikum</t>
  </si>
  <si>
    <t>Relevance k předchozí činnosti žadatele</t>
  </si>
  <si>
    <t>Kreativní tým</t>
  </si>
  <si>
    <t>Realizační strategie a ekonomika projektu</t>
  </si>
  <si>
    <t>Udržitelnost</t>
  </si>
  <si>
    <t>0–30</t>
  </si>
  <si>
    <t>0–20</t>
  </si>
  <si>
    <t>0–10</t>
  </si>
  <si>
    <t>1063-2026</t>
  </si>
  <si>
    <t>Mimesis Film s.r.o.</t>
  </si>
  <si>
    <t>Zálohy</t>
  </si>
  <si>
    <t>Ne</t>
  </si>
  <si>
    <t>Ano</t>
  </si>
  <si>
    <t>31.03.2028</t>
  </si>
  <si>
    <t>31.12.2030</t>
  </si>
  <si>
    <t>1066-2026</t>
  </si>
  <si>
    <t>CLAW AV s.r.o.</t>
  </si>
  <si>
    <t>Za jak dlouho vymřeme?</t>
  </si>
  <si>
    <t>10.01.2029</t>
  </si>
  <si>
    <t>1071-2026</t>
  </si>
  <si>
    <t>GPO Platform s.r.o.</t>
  </si>
  <si>
    <t>Moje sestra Anna</t>
  </si>
  <si>
    <t>17.07.2029</t>
  </si>
  <si>
    <t>1073-2026</t>
  </si>
  <si>
    <t>D1 FILM s.r.o.</t>
  </si>
  <si>
    <t>TRHLINY SPRAVEDLNOSTI</t>
  </si>
  <si>
    <t>30.12.2030</t>
  </si>
  <si>
    <t>1067-2026</t>
  </si>
  <si>
    <t>Beginner's Mind s.r.o.</t>
  </si>
  <si>
    <t>Bedřiška</t>
  </si>
  <si>
    <t>01.10.2029</t>
  </si>
  <si>
    <t>1049-2026</t>
  </si>
  <si>
    <t>Lonely Production s.r.o.</t>
  </si>
  <si>
    <t>Near Light</t>
  </si>
  <si>
    <t>15.05.2028</t>
  </si>
  <si>
    <t>1057-2026</t>
  </si>
  <si>
    <t>Pink Productions s.r.o.</t>
  </si>
  <si>
    <t>Milostný dopis z Íránu</t>
  </si>
  <si>
    <t>30.11.2028</t>
  </si>
  <si>
    <t>1065-2026</t>
  </si>
  <si>
    <t>CINEPOINT s.r.o.</t>
  </si>
  <si>
    <t>Desatero Patrika Ouředníka</t>
  </si>
  <si>
    <t>1069-2026</t>
  </si>
  <si>
    <t>Alter Vision s.r.o.</t>
  </si>
  <si>
    <t>Pod ledem</t>
  </si>
  <si>
    <t>31.12.2028</t>
  </si>
  <si>
    <t>1053-2026</t>
  </si>
  <si>
    <t>Hypermarket Film s.r.o.</t>
  </si>
  <si>
    <t>Oděsa.MAMA</t>
  </si>
  <si>
    <t>31.05.2028</t>
  </si>
  <si>
    <t>1056-2026</t>
  </si>
  <si>
    <t>Kuli Film s.r.o.</t>
  </si>
  <si>
    <t>Mistr svobody</t>
  </si>
  <si>
    <t>30.06.2028</t>
  </si>
  <si>
    <t>1052-2026</t>
  </si>
  <si>
    <t>Sounderground s.r.o.</t>
  </si>
  <si>
    <t>Horv</t>
  </si>
  <si>
    <t>01.11.2028</t>
  </si>
  <si>
    <t>1059-2026</t>
  </si>
  <si>
    <t>Frame Films s.r.o.</t>
  </si>
  <si>
    <t>Okrajové reality</t>
  </si>
  <si>
    <t>30.09.2029</t>
  </si>
  <si>
    <t>1055-2026</t>
  </si>
  <si>
    <t>Punk Film, s.r.o</t>
  </si>
  <si>
    <t>PÁTÉ PŘIKÁZÁNÍ</t>
  </si>
  <si>
    <t>24.02.2028</t>
  </si>
  <si>
    <t>1051-2026</t>
  </si>
  <si>
    <t>La Mona</t>
  </si>
  <si>
    <t>15.06.2028</t>
  </si>
  <si>
    <t>1074-2026</t>
  </si>
  <si>
    <t>LOVE.FRAME s.r.o.</t>
  </si>
  <si>
    <t>Neviditelná hranice</t>
  </si>
  <si>
    <t>31.12.2027</t>
  </si>
  <si>
    <t>1072-2026</t>
  </si>
  <si>
    <t>Black Balance, s.r.o.</t>
  </si>
  <si>
    <t>Svět Zítřka</t>
  </si>
  <si>
    <t>10.05.2029</t>
  </si>
  <si>
    <t>1058-2026</t>
  </si>
  <si>
    <t>106% s.r.o.</t>
  </si>
  <si>
    <t>Mythos</t>
  </si>
  <si>
    <t>1068-2026</t>
  </si>
  <si>
    <t>Yachak</t>
  </si>
  <si>
    <t>30.06.2029</t>
  </si>
  <si>
    <t>1054-2026</t>
  </si>
  <si>
    <t>Premium Bananas s.r.o.</t>
  </si>
  <si>
    <t>Bez dětí</t>
  </si>
  <si>
    <t>30.01.2028</t>
  </si>
  <si>
    <t>zbývá</t>
  </si>
  <si>
    <r>
      <t>Lhůta pro podávání žádostí:</t>
    </r>
    <r>
      <rPr>
        <sz val="9.5"/>
        <color rgb="FF000000"/>
        <rFont val="Arial"/>
        <family val="2"/>
      </rPr>
      <t xml:space="preserve"> 15. 6. 2026–15. 7. 2026</t>
    </r>
  </si>
  <si>
    <r>
      <t xml:space="preserve">Lhůta pro dokončení projektu: </t>
    </r>
    <r>
      <rPr>
        <sz val="9.5"/>
        <color rgb="FF000000"/>
        <rFont val="Arial"/>
        <family val="2"/>
      </rPr>
      <t xml:space="preserve">dle žádosti, nejdříve však 3 měsíce
po prvním uvedení díla na území ČR a zároveň nejpozději do 31. 12. 2030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</si>
</sst>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K_č_-;\-* #,##0.00\ _K_č_-;_-* &quot;-&quot;??\ _K_č_-;_-@_-"/>
    <numFmt numFmtId="165" formatCode="[$-405]d\.\ mmmm\ yyyy;@"/>
  </numFmts>
  <fonts count="14" x14ac:knownFonts="1">
    <font>
      <sz val="11"/>
      <color theme="1"/>
      <name val="Calibri"/>
      <family val="2"/>
      <charset val="238"/>
      <scheme val="minor"/>
    </font>
    <font>
      <b/>
      <sz val="9.5"/>
      <name val="Arial"/>
      <family val="2"/>
      <charset val="238"/>
    </font>
    <font>
      <sz val="18"/>
      <name val="Arial"/>
      <family val="2"/>
      <charset val="238"/>
    </font>
    <font>
      <sz val="9.5"/>
      <name val="Arial"/>
      <family val="2"/>
      <charset val="238"/>
    </font>
    <font>
      <sz val="11"/>
      <color theme="1"/>
      <name val="Calibri"/>
      <family val="2"/>
      <charset val="238"/>
      <scheme val="minor"/>
    </font>
    <font>
      <sz val="10"/>
      <name val="Arial"/>
      <family val="2"/>
      <charset val="238"/>
    </font>
    <font>
      <sz val="9.5"/>
      <color rgb="FF000000"/>
      <name val="Arial"/>
      <family val="2"/>
      <charset val="238"/>
    </font>
    <font>
      <sz val="11"/>
      <color indexed="8"/>
      <name val="Calibri"/>
      <family val="2"/>
      <charset val="238"/>
    </font>
    <font>
      <b/>
      <sz val="9.5"/>
      <color rgb="FF000000"/>
      <name val="Arial"/>
      <family val="2"/>
    </font>
    <font>
      <sz val="9.5"/>
      <color rgb="FF000000"/>
      <name val="Arial"/>
      <family val="2"/>
    </font>
    <font>
      <b/>
      <sz val="9.5"/>
      <name val="Arial"/>
      <family val="2"/>
    </font>
    <font>
      <sz val="9.5"/>
      <name val="Arial"/>
    </font>
    <font>
      <b/>
      <sz val="9.5"/>
      <color rgb="FF000000"/>
      <name val="Arial"/>
    </font>
    <font>
      <sz val="9.5"/>
      <color rgb="FF000000"/>
      <name val="Arial"/>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3">
    <xf numFmtId="0" fontId="0" fillId="0" borderId="0"/>
    <xf numFmtId="164" fontId="4" fillId="0" borderId="0" applyFont="0" applyFill="0" applyBorder="0" applyAlignment="0" applyProtection="0"/>
    <xf numFmtId="0" fontId="7" fillId="0" borderId="0" applyFill="0" applyProtection="0"/>
  </cellStyleXfs>
  <cellXfs count="47">
    <xf numFmtId="0" fontId="0" fillId="0" borderId="0" xfId="0"/>
    <xf numFmtId="0" fontId="2" fillId="2" borderId="0" xfId="0" applyFont="1" applyFill="1" applyAlignment="1">
      <alignment horizontal="left" vertical="top"/>
    </xf>
    <xf numFmtId="0" fontId="3" fillId="2" borderId="0" xfId="0" applyFont="1" applyFill="1" applyAlignment="1">
      <alignment horizontal="left" vertical="top"/>
    </xf>
    <xf numFmtId="0" fontId="1" fillId="2" borderId="0" xfId="0" applyFont="1" applyFill="1" applyAlignment="1">
      <alignment horizontal="left" vertical="top"/>
    </xf>
    <xf numFmtId="0" fontId="5" fillId="2" borderId="0" xfId="0" applyFont="1" applyFill="1" applyAlignment="1">
      <alignment horizontal="left" vertical="top"/>
    </xf>
    <xf numFmtId="3" fontId="5" fillId="2" borderId="0" xfId="0" applyNumberFormat="1" applyFont="1" applyFill="1" applyAlignment="1">
      <alignment horizontal="right" vertical="top"/>
    </xf>
    <xf numFmtId="3" fontId="5" fillId="2" borderId="0" xfId="0" applyNumberFormat="1" applyFont="1" applyFill="1" applyAlignment="1">
      <alignment horizontal="left" vertical="top"/>
    </xf>
    <xf numFmtId="0" fontId="8" fillId="2" borderId="0" xfId="0" applyFont="1" applyFill="1" applyAlignment="1">
      <alignment horizontal="left" vertical="top"/>
    </xf>
    <xf numFmtId="165" fontId="3" fillId="2" borderId="0" xfId="0" applyNumberFormat="1" applyFont="1" applyFill="1" applyAlignment="1">
      <alignment horizontal="left" vertical="top"/>
    </xf>
    <xf numFmtId="0" fontId="3" fillId="2" borderId="0" xfId="0" applyFont="1" applyFill="1" applyAlignment="1">
      <alignment horizontal="left" vertical="top" wrapText="1"/>
    </xf>
    <xf numFmtId="0" fontId="8" fillId="2" borderId="0" xfId="0" applyFont="1" applyFill="1" applyAlignment="1">
      <alignment horizontal="left" vertical="top" wrapText="1"/>
    </xf>
    <xf numFmtId="0" fontId="5" fillId="2" borderId="0" xfId="0" applyFont="1" applyFill="1" applyAlignment="1">
      <alignment horizontal="right" vertical="top"/>
    </xf>
    <xf numFmtId="0" fontId="11" fillId="2" borderId="0" xfId="0" applyFont="1" applyFill="1" applyAlignment="1">
      <alignment horizontal="left" vertical="top"/>
    </xf>
    <xf numFmtId="3" fontId="3" fillId="2" borderId="0" xfId="0" applyNumberFormat="1" applyFont="1" applyFill="1" applyAlignment="1">
      <alignment vertical="top"/>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3" fontId="3" fillId="0" borderId="1" xfId="0" applyNumberFormat="1" applyFont="1" applyBorder="1" applyAlignment="1">
      <alignment horizontal="left" vertical="top"/>
    </xf>
    <xf numFmtId="3" fontId="3" fillId="2" borderId="1" xfId="0" applyNumberFormat="1" applyFont="1" applyFill="1" applyBorder="1" applyAlignment="1">
      <alignment horizontal="right" vertical="top"/>
    </xf>
    <xf numFmtId="2" fontId="3" fillId="2" borderId="1" xfId="0" applyNumberFormat="1" applyFont="1" applyFill="1" applyBorder="1" applyAlignment="1">
      <alignment horizontal="center" vertical="top" wrapText="1"/>
    </xf>
    <xf numFmtId="2" fontId="3" fillId="2" borderId="1" xfId="0" applyNumberFormat="1" applyFont="1" applyFill="1" applyBorder="1" applyAlignment="1">
      <alignment horizontal="right" vertical="top"/>
    </xf>
    <xf numFmtId="3" fontId="3" fillId="2" borderId="1" xfId="0" applyNumberFormat="1" applyFont="1" applyFill="1" applyBorder="1" applyAlignment="1">
      <alignment vertical="top"/>
    </xf>
    <xf numFmtId="0" fontId="3" fillId="2" borderId="1" xfId="0" applyFont="1" applyFill="1" applyBorder="1" applyAlignment="1">
      <alignment horizontal="center" vertical="top"/>
    </xf>
    <xf numFmtId="9" fontId="3" fillId="2" borderId="1" xfId="0" applyNumberFormat="1" applyFont="1" applyFill="1" applyBorder="1" applyAlignment="1">
      <alignment horizontal="center" vertical="top"/>
    </xf>
    <xf numFmtId="14" fontId="3" fillId="2" borderId="1" xfId="0" applyNumberFormat="1" applyFont="1" applyFill="1" applyBorder="1" applyAlignment="1">
      <alignment horizontal="center" vertical="top"/>
    </xf>
    <xf numFmtId="3" fontId="11" fillId="2" borderId="1" xfId="0" applyNumberFormat="1" applyFont="1" applyFill="1" applyBorder="1" applyAlignment="1">
      <alignment horizontal="right" vertical="top"/>
    </xf>
    <xf numFmtId="3" fontId="3" fillId="2" borderId="1" xfId="0" applyNumberFormat="1" applyFont="1" applyFill="1" applyBorder="1" applyAlignment="1">
      <alignment horizontal="center" vertical="top" indent="1"/>
    </xf>
    <xf numFmtId="3" fontId="3" fillId="0" borderId="1" xfId="0" applyNumberFormat="1" applyFont="1" applyBorder="1" applyAlignment="1">
      <alignment horizontal="right" vertical="top"/>
    </xf>
    <xf numFmtId="2" fontId="3" fillId="0" borderId="1" xfId="0" applyNumberFormat="1" applyFont="1" applyBorder="1" applyAlignment="1">
      <alignment horizontal="right" vertical="top"/>
    </xf>
    <xf numFmtId="0" fontId="12" fillId="2" borderId="0" xfId="0" applyFont="1" applyFill="1" applyAlignment="1">
      <alignment horizontal="left" vertical="top"/>
    </xf>
    <xf numFmtId="3" fontId="3" fillId="2" borderId="0" xfId="0" applyNumberFormat="1" applyFont="1" applyFill="1" applyAlignment="1">
      <alignment horizontal="right" vertical="top"/>
    </xf>
    <xf numFmtId="165" fontId="1" fillId="2" borderId="1" xfId="0" applyNumberFormat="1" applyFont="1" applyFill="1" applyBorder="1" applyAlignment="1">
      <alignment horizontal="left" vertical="top" wrapText="1"/>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0" fillId="2" borderId="1" xfId="0" applyFill="1" applyBorder="1" applyAlignment="1">
      <alignment horizontal="left" vertical="top" wrapText="1"/>
    </xf>
    <xf numFmtId="0" fontId="1" fillId="2" borderId="1" xfId="0" applyFont="1" applyFill="1" applyBorder="1" applyAlignment="1">
      <alignment horizontal="center" vertical="top"/>
    </xf>
    <xf numFmtId="0" fontId="1" fillId="2" borderId="1" xfId="0" applyFont="1" applyFill="1" applyBorder="1" applyAlignment="1">
      <alignment horizontal="center" vertical="top" wrapText="1"/>
    </xf>
    <xf numFmtId="0" fontId="6" fillId="2" borderId="0" xfId="0" applyFont="1" applyFill="1" applyAlignment="1">
      <alignment wrapText="1"/>
    </xf>
    <xf numFmtId="0" fontId="3" fillId="2" borderId="0" xfId="0" applyFont="1" applyFill="1" applyAlignment="1">
      <alignment wrapText="1"/>
    </xf>
    <xf numFmtId="0" fontId="10" fillId="2" borderId="0" xfId="0" applyFont="1" applyFill="1" applyAlignment="1">
      <alignment horizontal="lef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xf>
    <xf numFmtId="0" fontId="12" fillId="2" borderId="0" xfId="0" applyFont="1" applyFill="1" applyAlignment="1">
      <alignment horizontal="left" vertical="top" wrapText="1"/>
    </xf>
    <xf numFmtId="0" fontId="8" fillId="2" borderId="0" xfId="0" applyFont="1" applyFill="1" applyAlignment="1">
      <alignment horizontal="left" vertical="top" wrapText="1"/>
    </xf>
    <xf numFmtId="0" fontId="0" fillId="2" borderId="0" xfId="0" applyFill="1" applyAlignment="1">
      <alignment horizontal="left" vertical="top" wrapText="1"/>
    </xf>
    <xf numFmtId="2" fontId="1" fillId="2" borderId="1" xfId="0" applyNumberFormat="1" applyFont="1" applyFill="1" applyBorder="1" applyAlignment="1">
      <alignment horizontal="left" vertical="top" wrapText="1"/>
    </xf>
    <xf numFmtId="0" fontId="0" fillId="0" borderId="0" xfId="0" applyAlignment="1">
      <alignment horizontal="left" vertical="top" wrapText="1"/>
    </xf>
    <xf numFmtId="0" fontId="6" fillId="0" borderId="0" xfId="0" applyFont="1" applyAlignment="1">
      <alignment wrapText="1"/>
    </xf>
  </cellXfs>
  <cellStyles count="3">
    <cellStyle name="Čárka 2" xfId="1" xr:uid="{00000000-0005-0000-0000-000000000000}"/>
    <cellStyle name="Normální" xfId="0" builtinId="0"/>
    <cellStyle name="Normální 2" xfId="2" xr:uid="{1186FFC1-50D8-41A4-837A-E340FC74D25E}"/>
  </cellStyles>
  <dxfs count="0"/>
  <tableStyles count="0" defaultTableStyle="TableStyleMedium2" defaultPivotStyle="PivotStyleLight16"/>
  <colors>
    <mruColors>
      <color rgb="FFB4B4B4"/>
      <color rgb="FFFE08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F1B78-B6D5-B440-8D67-61FCDF120A84}">
  <sheetPr>
    <pageSetUpPr fitToPage="1"/>
  </sheetPr>
  <dimension ref="A1:W43"/>
  <sheetViews>
    <sheetView tabSelected="1" zoomScaleNormal="100" workbookViewId="0"/>
  </sheetViews>
  <sheetFormatPr defaultColWidth="9.1796875" defaultRowHeight="12.75" customHeight="1" x14ac:dyDescent="0.35"/>
  <cols>
    <col min="1" max="1" width="11.453125" style="2" customWidth="1"/>
    <col min="2" max="2" width="30" style="2" bestFit="1" customWidth="1"/>
    <col min="3" max="3" width="24.7265625" style="2" customWidth="1"/>
    <col min="4" max="5" width="15.6328125" style="2" customWidth="1"/>
    <col min="6" max="7" width="9.453125" style="2" customWidth="1"/>
    <col min="8" max="8" width="9.7265625" style="2" customWidth="1"/>
    <col min="9" max="11" width="9.453125" style="2" customWidth="1"/>
    <col min="12" max="12" width="9.7265625" style="2" customWidth="1"/>
    <col min="13" max="13" width="10.453125" style="2" customWidth="1"/>
    <col min="14" max="14" width="10.26953125" style="2" customWidth="1"/>
    <col min="15" max="19" width="13.453125" style="2" customWidth="1"/>
    <col min="20" max="22" width="13.453125" style="8" customWidth="1"/>
    <col min="23" max="23" width="12" style="2" bestFit="1" customWidth="1"/>
    <col min="24" max="16384" width="9.1796875" style="2"/>
  </cols>
  <sheetData>
    <row r="1" spans="1:13" ht="38.25" customHeight="1" x14ac:dyDescent="0.35">
      <c r="A1" s="1" t="s">
        <v>0</v>
      </c>
    </row>
    <row r="2" spans="1:13" ht="15" customHeight="1" x14ac:dyDescent="0.35">
      <c r="A2" s="7" t="s">
        <v>1</v>
      </c>
      <c r="D2" s="3" t="s">
        <v>2</v>
      </c>
    </row>
    <row r="3" spans="1:13" ht="15" customHeight="1" x14ac:dyDescent="0.25">
      <c r="A3" s="7" t="s">
        <v>3</v>
      </c>
      <c r="D3" s="36" t="s">
        <v>4</v>
      </c>
      <c r="E3" s="36"/>
      <c r="F3" s="36"/>
      <c r="G3" s="36"/>
      <c r="H3" s="36"/>
      <c r="I3" s="36"/>
      <c r="J3" s="36"/>
      <c r="K3" s="36"/>
      <c r="L3" s="36"/>
      <c r="M3" s="36"/>
    </row>
    <row r="4" spans="1:13" ht="15" customHeight="1" x14ac:dyDescent="0.25">
      <c r="A4" s="3" t="s">
        <v>5</v>
      </c>
      <c r="D4" s="37" t="s">
        <v>6</v>
      </c>
      <c r="E4" s="37"/>
      <c r="F4" s="37"/>
      <c r="G4" s="37"/>
      <c r="H4" s="37"/>
      <c r="I4" s="37"/>
      <c r="J4" s="37"/>
      <c r="K4" s="37"/>
      <c r="L4" s="37"/>
      <c r="M4" s="37"/>
    </row>
    <row r="5" spans="1:13" ht="15" customHeight="1" x14ac:dyDescent="0.25">
      <c r="A5" s="28" t="s">
        <v>7</v>
      </c>
      <c r="D5" s="37" t="s">
        <v>8</v>
      </c>
      <c r="E5" s="37"/>
      <c r="F5" s="37"/>
      <c r="G5" s="37"/>
      <c r="H5" s="37"/>
      <c r="I5" s="37"/>
      <c r="J5" s="37"/>
      <c r="K5" s="37"/>
      <c r="L5" s="37"/>
      <c r="M5" s="37"/>
    </row>
    <row r="6" spans="1:13" ht="15" customHeight="1" x14ac:dyDescent="0.25">
      <c r="A6" s="7" t="s">
        <v>9</v>
      </c>
      <c r="D6" s="37" t="s">
        <v>10</v>
      </c>
      <c r="E6" s="37"/>
      <c r="F6" s="37"/>
      <c r="G6" s="37"/>
      <c r="H6" s="37"/>
      <c r="I6" s="37"/>
      <c r="J6" s="37"/>
      <c r="K6" s="37"/>
      <c r="L6" s="37"/>
      <c r="M6" s="37"/>
    </row>
    <row r="7" spans="1:13" ht="28.9" customHeight="1" x14ac:dyDescent="0.35">
      <c r="A7" s="41" t="s">
        <v>11</v>
      </c>
      <c r="B7" s="42"/>
      <c r="C7" s="42"/>
      <c r="D7" s="39" t="s">
        <v>12</v>
      </c>
      <c r="E7" s="40"/>
      <c r="F7" s="40"/>
      <c r="G7" s="40"/>
      <c r="H7" s="40"/>
      <c r="I7" s="40"/>
      <c r="J7" s="40"/>
      <c r="K7" s="40"/>
      <c r="L7" s="40"/>
      <c r="M7" s="40"/>
    </row>
    <row r="8" spans="1:13" ht="15" customHeight="1" x14ac:dyDescent="0.35">
      <c r="A8" s="3" t="s">
        <v>13</v>
      </c>
      <c r="B8" s="10"/>
      <c r="C8" s="10"/>
    </row>
    <row r="9" spans="1:13" ht="15" customHeight="1" x14ac:dyDescent="0.35">
      <c r="D9" s="3"/>
      <c r="E9" s="9"/>
      <c r="F9" s="9"/>
      <c r="G9" s="9"/>
      <c r="H9" s="9"/>
      <c r="I9" s="9"/>
      <c r="J9" s="9"/>
      <c r="K9" s="9"/>
      <c r="L9" s="9"/>
      <c r="M9" s="9"/>
    </row>
    <row r="10" spans="1:13" ht="15" customHeight="1" x14ac:dyDescent="0.35">
      <c r="D10" s="38" t="s">
        <v>14</v>
      </c>
      <c r="E10" s="38"/>
      <c r="F10" s="38"/>
      <c r="G10" s="38"/>
      <c r="H10" s="38"/>
      <c r="I10" s="38"/>
      <c r="J10" s="38"/>
      <c r="K10" s="38"/>
      <c r="L10" s="38"/>
      <c r="M10" s="38"/>
    </row>
    <row r="11" spans="1:13" ht="51.65" customHeight="1" x14ac:dyDescent="0.35">
      <c r="D11" s="39" t="s">
        <v>15</v>
      </c>
      <c r="E11" s="39"/>
      <c r="F11" s="39"/>
      <c r="G11" s="39"/>
      <c r="H11" s="39"/>
      <c r="I11" s="39"/>
      <c r="J11" s="39"/>
      <c r="K11" s="39"/>
      <c r="L11" s="39"/>
      <c r="M11" s="39"/>
    </row>
    <row r="12" spans="1:13" ht="148.9" customHeight="1" x14ac:dyDescent="0.35">
      <c r="D12" s="39" t="s">
        <v>16</v>
      </c>
      <c r="E12" s="39"/>
      <c r="F12" s="39"/>
      <c r="G12" s="39"/>
      <c r="H12" s="39"/>
      <c r="I12" s="39"/>
      <c r="J12" s="39"/>
      <c r="K12" s="39"/>
      <c r="L12" s="39"/>
      <c r="M12" s="39"/>
    </row>
    <row r="13" spans="1:13" ht="15" customHeight="1" x14ac:dyDescent="0.35">
      <c r="D13" s="39" t="s">
        <v>17</v>
      </c>
      <c r="E13" s="39"/>
      <c r="F13" s="39"/>
      <c r="G13" s="39"/>
      <c r="H13" s="39"/>
      <c r="I13" s="39"/>
      <c r="J13" s="39"/>
      <c r="K13" s="39"/>
      <c r="L13" s="39"/>
      <c r="M13" s="39"/>
    </row>
    <row r="14" spans="1:13" ht="30" customHeight="1" x14ac:dyDescent="0.35">
      <c r="D14" s="39" t="s">
        <v>18</v>
      </c>
      <c r="E14" s="39"/>
      <c r="F14" s="39"/>
      <c r="G14" s="39"/>
      <c r="H14" s="39"/>
      <c r="I14" s="39"/>
      <c r="J14" s="39"/>
      <c r="K14" s="39"/>
      <c r="L14" s="39"/>
      <c r="M14" s="39"/>
    </row>
    <row r="15" spans="1:13" ht="31.15" customHeight="1" x14ac:dyDescent="0.35">
      <c r="D15" s="39" t="s">
        <v>19</v>
      </c>
      <c r="E15" s="43"/>
      <c r="F15" s="43"/>
      <c r="G15" s="43"/>
      <c r="H15" s="43"/>
      <c r="I15" s="43"/>
      <c r="J15" s="43"/>
      <c r="K15" s="43"/>
      <c r="L15" s="43"/>
      <c r="M15" s="43"/>
    </row>
    <row r="16" spans="1:13" ht="19.149999999999999" customHeight="1" x14ac:dyDescent="0.35">
      <c r="D16" s="39" t="s">
        <v>20</v>
      </c>
      <c r="E16" s="43"/>
      <c r="F16" s="43"/>
      <c r="G16" s="43"/>
      <c r="H16" s="43"/>
      <c r="I16" s="43"/>
      <c r="J16" s="43"/>
      <c r="K16" s="43"/>
      <c r="L16" s="43"/>
      <c r="M16" s="43"/>
    </row>
    <row r="17" spans="1:22" ht="15" customHeight="1" x14ac:dyDescent="0.35">
      <c r="A17" s="3"/>
      <c r="G17" s="3"/>
      <c r="H17" s="3"/>
      <c r="I17" s="3"/>
    </row>
    <row r="18" spans="1:22" ht="15" customHeight="1" x14ac:dyDescent="0.35">
      <c r="A18" s="32" t="s">
        <v>21</v>
      </c>
      <c r="B18" s="32" t="s">
        <v>22</v>
      </c>
      <c r="C18" s="32" t="s">
        <v>23</v>
      </c>
      <c r="D18" s="32" t="s">
        <v>24</v>
      </c>
      <c r="E18" s="44" t="s">
        <v>25</v>
      </c>
      <c r="F18" s="31" t="s">
        <v>26</v>
      </c>
      <c r="G18" s="31"/>
      <c r="H18" s="31"/>
      <c r="I18" s="31"/>
      <c r="J18" s="31"/>
      <c r="K18" s="31"/>
      <c r="L18" s="35" t="s">
        <v>27</v>
      </c>
      <c r="M18" s="34" t="s">
        <v>28</v>
      </c>
      <c r="N18" s="32" t="s">
        <v>29</v>
      </c>
      <c r="O18" s="32" t="s">
        <v>30</v>
      </c>
      <c r="P18" s="32" t="s">
        <v>31</v>
      </c>
      <c r="Q18" s="32" t="s">
        <v>32</v>
      </c>
      <c r="R18" s="32" t="s">
        <v>33</v>
      </c>
      <c r="S18" s="32" t="s">
        <v>34</v>
      </c>
      <c r="T18" s="30" t="s">
        <v>35</v>
      </c>
      <c r="U18" s="30" t="s">
        <v>36</v>
      </c>
      <c r="V18" s="30" t="s">
        <v>37</v>
      </c>
    </row>
    <row r="19" spans="1:22" ht="14.65" customHeight="1" x14ac:dyDescent="0.35">
      <c r="A19" s="32"/>
      <c r="B19" s="32"/>
      <c r="C19" s="32"/>
      <c r="D19" s="32"/>
      <c r="E19" s="44"/>
      <c r="F19" s="34" t="s">
        <v>38</v>
      </c>
      <c r="G19" s="34"/>
      <c r="H19" s="34" t="s">
        <v>39</v>
      </c>
      <c r="I19" s="34"/>
      <c r="J19" s="34"/>
      <c r="K19" s="34"/>
      <c r="L19" s="35"/>
      <c r="M19" s="34"/>
      <c r="N19" s="32"/>
      <c r="O19" s="32"/>
      <c r="P19" s="32"/>
      <c r="Q19" s="33"/>
      <c r="R19" s="32"/>
      <c r="S19" s="32"/>
      <c r="T19" s="30"/>
      <c r="U19" s="30"/>
      <c r="V19" s="30"/>
    </row>
    <row r="20" spans="1:22" ht="78" customHeight="1" x14ac:dyDescent="0.35">
      <c r="A20" s="32"/>
      <c r="B20" s="32"/>
      <c r="C20" s="32"/>
      <c r="D20" s="32"/>
      <c r="E20" s="44"/>
      <c r="F20" s="15" t="s">
        <v>40</v>
      </c>
      <c r="G20" s="15" t="s">
        <v>41</v>
      </c>
      <c r="H20" s="15" t="s">
        <v>42</v>
      </c>
      <c r="I20" s="15" t="s">
        <v>43</v>
      </c>
      <c r="J20" s="14" t="s">
        <v>44</v>
      </c>
      <c r="K20" s="15" t="s">
        <v>45</v>
      </c>
      <c r="L20" s="35"/>
      <c r="M20" s="34"/>
      <c r="N20" s="32"/>
      <c r="O20" s="32"/>
      <c r="P20" s="32"/>
      <c r="Q20" s="33"/>
      <c r="R20" s="32"/>
      <c r="S20" s="32"/>
      <c r="T20" s="30"/>
      <c r="U20" s="30"/>
      <c r="V20" s="30"/>
    </row>
    <row r="21" spans="1:22" ht="31.15" customHeight="1" x14ac:dyDescent="0.35">
      <c r="A21" s="32"/>
      <c r="B21" s="32"/>
      <c r="C21" s="32"/>
      <c r="D21" s="32"/>
      <c r="E21" s="44"/>
      <c r="F21" s="14" t="s">
        <v>46</v>
      </c>
      <c r="G21" s="14" t="s">
        <v>47</v>
      </c>
      <c r="H21" s="14" t="s">
        <v>48</v>
      </c>
      <c r="I21" s="14" t="s">
        <v>48</v>
      </c>
      <c r="J21" s="14" t="s">
        <v>47</v>
      </c>
      <c r="K21" s="14" t="s">
        <v>48</v>
      </c>
      <c r="L21" s="35"/>
      <c r="M21" s="34"/>
      <c r="N21" s="32"/>
      <c r="O21" s="32"/>
      <c r="P21" s="32"/>
      <c r="Q21" s="33"/>
      <c r="R21" s="32"/>
      <c r="S21" s="32"/>
      <c r="T21" s="30"/>
      <c r="U21" s="30"/>
      <c r="V21" s="30"/>
    </row>
    <row r="22" spans="1:22" ht="12" x14ac:dyDescent="0.35">
      <c r="A22" s="16" t="s">
        <v>49</v>
      </c>
      <c r="B22" s="16" t="s">
        <v>50</v>
      </c>
      <c r="C22" s="16" t="s">
        <v>51</v>
      </c>
      <c r="D22" s="17">
        <v>3650000</v>
      </c>
      <c r="E22" s="17">
        <v>1900000</v>
      </c>
      <c r="F22" s="18">
        <f>AVERAGE(MK!F32,BS!F32,TF!F32,PK!F32,AT!F32)</f>
        <v>25.4</v>
      </c>
      <c r="G22" s="18">
        <f>AVERAGE(MK!G32,BS!G32,TF!G32,PK!G32,AT!G32)</f>
        <v>16.8</v>
      </c>
      <c r="H22" s="18">
        <f>AVERAGE(MK!H32,BS!H32,TF!H32,PK!H32,AT!H32)</f>
        <v>9</v>
      </c>
      <c r="I22" s="18">
        <f>AVERAGE(MK!I32,BS!I32,TF!I32,PK!I32,AT!I32)</f>
        <v>8.1999999999999993</v>
      </c>
      <c r="J22" s="18">
        <f>AVERAGE(MK!J32,BS!J32,TF!J32,PK!J32,AT!J32)</f>
        <v>17</v>
      </c>
      <c r="K22" s="18">
        <f>AVERAGE(MK!K32,BS!K32,TF!K32,PK!K32,AT!K32)</f>
        <v>7.8</v>
      </c>
      <c r="L22" s="19">
        <f t="shared" ref="L22:L41" si="0">SUM(F22:K22)</f>
        <v>84.2</v>
      </c>
      <c r="M22" s="17">
        <v>1710000</v>
      </c>
      <c r="N22" s="21" t="s">
        <v>52</v>
      </c>
      <c r="O22" s="21" t="s">
        <v>52</v>
      </c>
      <c r="P22" s="21" t="s">
        <v>53</v>
      </c>
      <c r="Q22" s="21" t="s">
        <v>53</v>
      </c>
      <c r="R22" s="22">
        <v>0.75</v>
      </c>
      <c r="S22" s="22">
        <v>0.9</v>
      </c>
      <c r="T22" s="23" t="s">
        <v>54</v>
      </c>
      <c r="U22" s="23" t="s">
        <v>55</v>
      </c>
      <c r="V22" s="22">
        <f t="shared" ref="V22:V41" si="1">M22/(0.8*D22)</f>
        <v>0.58561643835616439</v>
      </c>
    </row>
    <row r="23" spans="1:22" ht="12.75" customHeight="1" x14ac:dyDescent="0.35">
      <c r="A23" s="16" t="s">
        <v>56</v>
      </c>
      <c r="B23" s="16" t="s">
        <v>57</v>
      </c>
      <c r="C23" s="16" t="s">
        <v>58</v>
      </c>
      <c r="D23" s="17">
        <v>3060000</v>
      </c>
      <c r="E23" s="17">
        <v>1400000</v>
      </c>
      <c r="F23" s="18">
        <f>AVERAGE(MK!F34,BS!F34,TF!F34,PK!F34,AT!F34)</f>
        <v>24.8</v>
      </c>
      <c r="G23" s="18">
        <f>AVERAGE(MK!G34,BS!G34,TF!G34,PK!G34,AT!G34)</f>
        <v>16.600000000000001</v>
      </c>
      <c r="H23" s="18">
        <f>AVERAGE(MK!H34,BS!H34,TF!H34,PK!H34,AT!H34)</f>
        <v>8</v>
      </c>
      <c r="I23" s="18">
        <f>AVERAGE(MK!I34,BS!I34,TF!I34,PK!I34,AT!I34)</f>
        <v>8.4</v>
      </c>
      <c r="J23" s="18">
        <f>AVERAGE(MK!J34,BS!J34,TF!J34,PK!J34,AT!J34)</f>
        <v>15.8</v>
      </c>
      <c r="K23" s="18">
        <f>AVERAGE(MK!K34,BS!K34,TF!K34,PK!K34,AT!K34)</f>
        <v>9</v>
      </c>
      <c r="L23" s="19">
        <f t="shared" si="0"/>
        <v>82.600000000000009</v>
      </c>
      <c r="M23" s="17">
        <v>1260000</v>
      </c>
      <c r="N23" s="21" t="s">
        <v>52</v>
      </c>
      <c r="O23" s="21" t="s">
        <v>52</v>
      </c>
      <c r="P23" s="21" t="s">
        <v>53</v>
      </c>
      <c r="Q23" s="21" t="s">
        <v>53</v>
      </c>
      <c r="R23" s="22">
        <v>0.85</v>
      </c>
      <c r="S23" s="22">
        <v>0.9</v>
      </c>
      <c r="T23" s="23" t="s">
        <v>59</v>
      </c>
      <c r="U23" s="23" t="s">
        <v>55</v>
      </c>
      <c r="V23" s="22">
        <f t="shared" si="1"/>
        <v>0.51470588235294112</v>
      </c>
    </row>
    <row r="24" spans="1:22" ht="12.75" customHeight="1" x14ac:dyDescent="0.35">
      <c r="A24" s="16" t="s">
        <v>60</v>
      </c>
      <c r="B24" s="16" t="s">
        <v>61</v>
      </c>
      <c r="C24" s="16" t="s">
        <v>62</v>
      </c>
      <c r="D24" s="17">
        <v>5492000</v>
      </c>
      <c r="E24" s="17">
        <v>1907000</v>
      </c>
      <c r="F24" s="18">
        <f>AVERAGE(MK!F38,BS!F38,TF!F38,PK!F38,AT!F38)</f>
        <v>25</v>
      </c>
      <c r="G24" s="18">
        <f>AVERAGE(MK!G38,BS!G38,TF!G38,PK!G38,AT!G38)</f>
        <v>16.2</v>
      </c>
      <c r="H24" s="18">
        <f>AVERAGE(MK!H38,BS!H38,TF!H38,PK!H38,AT!H38)</f>
        <v>7.4</v>
      </c>
      <c r="I24" s="18">
        <f>AVERAGE(MK!I38,BS!I38,TF!I38,PK!I38,AT!I38)</f>
        <v>9</v>
      </c>
      <c r="J24" s="18">
        <f>AVERAGE(MK!J38,BS!J38,TF!J38,PK!J38,AT!J38)</f>
        <v>16</v>
      </c>
      <c r="K24" s="18">
        <f>AVERAGE(MK!K38,BS!K38,TF!K38,PK!K38,AT!K38)</f>
        <v>9</v>
      </c>
      <c r="L24" s="19">
        <f t="shared" si="0"/>
        <v>82.6</v>
      </c>
      <c r="M24" s="17">
        <v>1716300</v>
      </c>
      <c r="N24" s="21" t="s">
        <v>52</v>
      </c>
      <c r="O24" s="21" t="s">
        <v>52</v>
      </c>
      <c r="P24" s="21" t="s">
        <v>53</v>
      </c>
      <c r="Q24" s="21" t="s">
        <v>53</v>
      </c>
      <c r="R24" s="22">
        <v>0.62</v>
      </c>
      <c r="S24" s="22">
        <v>0.9</v>
      </c>
      <c r="T24" s="23" t="s">
        <v>63</v>
      </c>
      <c r="U24" s="23" t="s">
        <v>55</v>
      </c>
      <c r="V24" s="22">
        <f t="shared" si="1"/>
        <v>0.39063638018936636</v>
      </c>
    </row>
    <row r="25" spans="1:22" ht="12.75" customHeight="1" x14ac:dyDescent="0.35">
      <c r="A25" s="16" t="s">
        <v>64</v>
      </c>
      <c r="B25" s="16" t="s">
        <v>65</v>
      </c>
      <c r="C25" s="16" t="s">
        <v>66</v>
      </c>
      <c r="D25" s="17">
        <v>9825000</v>
      </c>
      <c r="E25" s="17">
        <v>3500000</v>
      </c>
      <c r="F25" s="18">
        <f>AVERAGE(MK!F40,BS!F40,TF!F40,PK!F40,AT!F40)</f>
        <v>24.8</v>
      </c>
      <c r="G25" s="18">
        <f>AVERAGE(MK!G40,BS!G40,TF!G40,PK!G40,AT!G40)</f>
        <v>16.399999999999999</v>
      </c>
      <c r="H25" s="18">
        <f>AVERAGE(MK!H40,BS!H40,TF!H40,PK!H40,AT!H40)</f>
        <v>7</v>
      </c>
      <c r="I25" s="18">
        <f>AVERAGE(MK!I40,BS!I40,TF!I40,PK!I40,AT!I40)</f>
        <v>9</v>
      </c>
      <c r="J25" s="18">
        <f>AVERAGE(MK!J40,BS!J40,TF!J40,PK!J40,AT!J40)</f>
        <v>14.2</v>
      </c>
      <c r="K25" s="18">
        <f>AVERAGE(MK!K40,BS!K40,TF!K40,PK!K40,AT!K40)</f>
        <v>8.8000000000000007</v>
      </c>
      <c r="L25" s="19">
        <f t="shared" si="0"/>
        <v>80.2</v>
      </c>
      <c r="M25" s="17">
        <v>3150000</v>
      </c>
      <c r="N25" s="21" t="s">
        <v>52</v>
      </c>
      <c r="O25" s="21" t="s">
        <v>52</v>
      </c>
      <c r="P25" s="21" t="s">
        <v>53</v>
      </c>
      <c r="Q25" s="21" t="s">
        <v>53</v>
      </c>
      <c r="R25" s="22">
        <v>0.44</v>
      </c>
      <c r="S25" s="22">
        <v>0.9</v>
      </c>
      <c r="T25" s="23" t="s">
        <v>67</v>
      </c>
      <c r="U25" s="23" t="s">
        <v>55</v>
      </c>
      <c r="V25" s="22">
        <f t="shared" si="1"/>
        <v>0.40076335877862596</v>
      </c>
    </row>
    <row r="26" spans="1:22" ht="12.75" customHeight="1" x14ac:dyDescent="0.35">
      <c r="A26" s="16" t="s">
        <v>68</v>
      </c>
      <c r="B26" s="16" t="s">
        <v>69</v>
      </c>
      <c r="C26" s="16" t="s">
        <v>70</v>
      </c>
      <c r="D26" s="17">
        <v>3690270</v>
      </c>
      <c r="E26" s="17">
        <v>1300000</v>
      </c>
      <c r="F26" s="18">
        <f>AVERAGE(MK!F35,BS!F35,TF!F35,PK!F35,AT!F35)</f>
        <v>24.4</v>
      </c>
      <c r="G26" s="18">
        <f>AVERAGE(MK!G35,BS!G35,TF!G35,PK!G35,AT!G35)</f>
        <v>16.399999999999999</v>
      </c>
      <c r="H26" s="18">
        <f>AVERAGE(MK!H35,BS!H35,TF!H35,PK!H35,AT!H35)</f>
        <v>8</v>
      </c>
      <c r="I26" s="18">
        <f>AVERAGE(MK!I35,BS!I35,TF!I35,PK!I35,AT!I35)</f>
        <v>8</v>
      </c>
      <c r="J26" s="18">
        <f>AVERAGE(MK!J35,BS!J35,TF!J35,PK!J35,AT!J35)</f>
        <v>15.2</v>
      </c>
      <c r="K26" s="18">
        <f>AVERAGE(MK!K35,BS!K35,TF!K35,PK!K35,AT!K35)</f>
        <v>8</v>
      </c>
      <c r="L26" s="19">
        <f t="shared" si="0"/>
        <v>80</v>
      </c>
      <c r="M26" s="17">
        <v>1170000</v>
      </c>
      <c r="N26" s="21" t="s">
        <v>52</v>
      </c>
      <c r="O26" s="21" t="s">
        <v>52</v>
      </c>
      <c r="P26" s="21" t="s">
        <v>53</v>
      </c>
      <c r="Q26" s="21" t="s">
        <v>53</v>
      </c>
      <c r="R26" s="22">
        <v>0.56000000000000005</v>
      </c>
      <c r="S26" s="22">
        <v>0.9</v>
      </c>
      <c r="T26" s="23" t="s">
        <v>71</v>
      </c>
      <c r="U26" s="23" t="s">
        <v>55</v>
      </c>
      <c r="V26" s="22">
        <f t="shared" si="1"/>
        <v>0.39631246494158962</v>
      </c>
    </row>
    <row r="27" spans="1:22" ht="12.75" customHeight="1" x14ac:dyDescent="0.35">
      <c r="A27" s="16" t="s">
        <v>72</v>
      </c>
      <c r="B27" s="16" t="s">
        <v>73</v>
      </c>
      <c r="C27" s="16" t="s">
        <v>74</v>
      </c>
      <c r="D27" s="17">
        <v>14524889</v>
      </c>
      <c r="E27" s="17">
        <v>1500000</v>
      </c>
      <c r="F27" s="18">
        <f>AVERAGE(MK!F22,BS!F22,TF!F22,PK!F22,AT!F22)</f>
        <v>23.6</v>
      </c>
      <c r="G27" s="18">
        <f>AVERAGE(MK!G22,BS!G22,TF!G22,PK!G22,AT!G22)</f>
        <v>16.2</v>
      </c>
      <c r="H27" s="18">
        <f>AVERAGE(MK!H22,BS!H22,TF!H22,PK!H22,AT!H22)</f>
        <v>7.6</v>
      </c>
      <c r="I27" s="18">
        <f>AVERAGE(MK!I22,BS!I22,TF!I22,PK!I22,AT!I22)</f>
        <v>7.2</v>
      </c>
      <c r="J27" s="18">
        <f>AVERAGE(MK!J22,BS!J22,TF!J22,PK!J22,AT!J22)</f>
        <v>17.2</v>
      </c>
      <c r="K27" s="18">
        <f>AVERAGE(MK!K22,BS!K22,TF!K22,PK!K22,AT!K22)</f>
        <v>8</v>
      </c>
      <c r="L27" s="19">
        <f t="shared" si="0"/>
        <v>79.8</v>
      </c>
      <c r="M27" s="17">
        <v>1350000</v>
      </c>
      <c r="N27" s="21" t="s">
        <v>52</v>
      </c>
      <c r="O27" s="21" t="s">
        <v>52</v>
      </c>
      <c r="P27" s="21" t="s">
        <v>53</v>
      </c>
      <c r="Q27" s="21" t="s">
        <v>53</v>
      </c>
      <c r="R27" s="22">
        <v>0.16</v>
      </c>
      <c r="S27" s="22">
        <v>0.9</v>
      </c>
      <c r="T27" s="23" t="s">
        <v>75</v>
      </c>
      <c r="U27" s="23" t="s">
        <v>55</v>
      </c>
      <c r="V27" s="22">
        <f t="shared" si="1"/>
        <v>0.11617988956748652</v>
      </c>
    </row>
    <row r="28" spans="1:22" ht="12.75" customHeight="1" x14ac:dyDescent="0.35">
      <c r="A28" s="16" t="s">
        <v>76</v>
      </c>
      <c r="B28" s="16" t="s">
        <v>77</v>
      </c>
      <c r="C28" s="16" t="s">
        <v>78</v>
      </c>
      <c r="D28" s="17">
        <v>3987152</v>
      </c>
      <c r="E28" s="17">
        <v>2900000</v>
      </c>
      <c r="F28" s="18">
        <f>AVERAGE(MK!F29,BS!F29,TF!F29,PK!F29,AT!F29)</f>
        <v>24.6</v>
      </c>
      <c r="G28" s="18">
        <f>AVERAGE(MK!G29,BS!G29,TF!G29,PK!G29,AT!G29)</f>
        <v>15.8</v>
      </c>
      <c r="H28" s="18">
        <f>AVERAGE(MK!H29,BS!H29,TF!H29,PK!H29,AT!H29)</f>
        <v>9</v>
      </c>
      <c r="I28" s="18">
        <f>AVERAGE(MK!I29,BS!I29,TF!I29,PK!I29,AT!I29)</f>
        <v>8.4</v>
      </c>
      <c r="J28" s="18">
        <f>AVERAGE(MK!J29,BS!J29,TF!J29,PK!J29,AT!J29)</f>
        <v>13.8</v>
      </c>
      <c r="K28" s="18">
        <f>AVERAGE(MK!K29,BS!K29,TF!K29,PK!K29,AT!K29)</f>
        <v>7.8</v>
      </c>
      <c r="L28" s="19">
        <f t="shared" si="0"/>
        <v>79.400000000000006</v>
      </c>
      <c r="M28" s="17">
        <v>2610000</v>
      </c>
      <c r="N28" s="21" t="s">
        <v>52</v>
      </c>
      <c r="O28" s="21" t="s">
        <v>52</v>
      </c>
      <c r="P28" s="21" t="s">
        <v>53</v>
      </c>
      <c r="Q28" s="21" t="s">
        <v>53</v>
      </c>
      <c r="R28" s="22">
        <v>0.73</v>
      </c>
      <c r="S28" s="22">
        <v>0.9</v>
      </c>
      <c r="T28" s="23" t="s">
        <v>79</v>
      </c>
      <c r="U28" s="23" t="s">
        <v>55</v>
      </c>
      <c r="V28" s="22">
        <f t="shared" si="1"/>
        <v>0.81825322937274525</v>
      </c>
    </row>
    <row r="29" spans="1:22" ht="12.75" customHeight="1" x14ac:dyDescent="0.35">
      <c r="A29" s="16" t="s">
        <v>80</v>
      </c>
      <c r="B29" s="16" t="s">
        <v>81</v>
      </c>
      <c r="C29" s="16" t="s">
        <v>82</v>
      </c>
      <c r="D29" s="17">
        <v>2375000</v>
      </c>
      <c r="E29" s="17">
        <v>1000000</v>
      </c>
      <c r="F29" s="18">
        <f>AVERAGE(MK!F33,BS!F33,TF!F33,PK!F33,AT!F33)</f>
        <v>23.4</v>
      </c>
      <c r="G29" s="18">
        <f>AVERAGE(MK!G33,BS!G33,TF!G33,PK!G33,AT!G33)</f>
        <v>15.2</v>
      </c>
      <c r="H29" s="18">
        <f>AVERAGE(MK!H33,BS!H33,TF!H33,PK!H33,AT!H33)</f>
        <v>8</v>
      </c>
      <c r="I29" s="18">
        <f>AVERAGE(MK!I33,BS!I33,TF!I33,PK!I33,AT!I33)</f>
        <v>9.8000000000000007</v>
      </c>
      <c r="J29" s="18">
        <f>AVERAGE(MK!J33,BS!J33,TF!J33,PK!J33,AT!J33)</f>
        <v>15</v>
      </c>
      <c r="K29" s="18">
        <f>AVERAGE(MK!K33,BS!K33,TF!K33,PK!K33,AT!K33)</f>
        <v>8</v>
      </c>
      <c r="L29" s="19">
        <f t="shared" si="0"/>
        <v>79.399999999999991</v>
      </c>
      <c r="M29" s="17">
        <v>900000</v>
      </c>
      <c r="N29" s="21" t="s">
        <v>52</v>
      </c>
      <c r="O29" s="21" t="s">
        <v>52</v>
      </c>
      <c r="P29" s="21" t="s">
        <v>53</v>
      </c>
      <c r="Q29" s="21" t="s">
        <v>53</v>
      </c>
      <c r="R29" s="22">
        <v>0.65</v>
      </c>
      <c r="S29" s="22">
        <v>0.9</v>
      </c>
      <c r="T29" s="23" t="s">
        <v>55</v>
      </c>
      <c r="U29" s="23" t="s">
        <v>55</v>
      </c>
      <c r="V29" s="22">
        <f t="shared" si="1"/>
        <v>0.47368421052631576</v>
      </c>
    </row>
    <row r="30" spans="1:22" ht="12.75" customHeight="1" x14ac:dyDescent="0.35">
      <c r="A30" s="16" t="s">
        <v>83</v>
      </c>
      <c r="B30" s="16" t="s">
        <v>84</v>
      </c>
      <c r="C30" s="16" t="s">
        <v>85</v>
      </c>
      <c r="D30" s="17">
        <v>4800000</v>
      </c>
      <c r="E30" s="17">
        <v>1200000</v>
      </c>
      <c r="F30" s="18">
        <f>AVERAGE(MK!F37,BS!F37,TF!F37,PK!F37,AT!F37)</f>
        <v>22.6</v>
      </c>
      <c r="G30" s="18">
        <f>AVERAGE(MK!G37,BS!G37,TF!G37,PK!G37,AT!G37)</f>
        <v>16.2</v>
      </c>
      <c r="H30" s="18">
        <f>AVERAGE(MK!H37,BS!H37,TF!H37,PK!H37,AT!H37)</f>
        <v>7.8</v>
      </c>
      <c r="I30" s="18">
        <f>AVERAGE(MK!I37,BS!I37,TF!I37,PK!I37,AT!I37)</f>
        <v>8</v>
      </c>
      <c r="J30" s="18">
        <f>AVERAGE(MK!J37,BS!J37,TF!J37,PK!J37,AT!J37)</f>
        <v>16</v>
      </c>
      <c r="K30" s="18">
        <f>AVERAGE(MK!K37,BS!K37,TF!K37,PK!K37,AT!K37)</f>
        <v>8</v>
      </c>
      <c r="L30" s="19">
        <f t="shared" si="0"/>
        <v>78.599999999999994</v>
      </c>
      <c r="M30" s="17">
        <v>1080000</v>
      </c>
      <c r="N30" s="21" t="s">
        <v>52</v>
      </c>
      <c r="O30" s="21" t="s">
        <v>52</v>
      </c>
      <c r="P30" s="21" t="s">
        <v>53</v>
      </c>
      <c r="Q30" s="21" t="s">
        <v>53</v>
      </c>
      <c r="R30" s="22">
        <v>0.64</v>
      </c>
      <c r="S30" s="22">
        <v>0.9</v>
      </c>
      <c r="T30" s="23" t="s">
        <v>86</v>
      </c>
      <c r="U30" s="23" t="s">
        <v>55</v>
      </c>
      <c r="V30" s="22">
        <f t="shared" si="1"/>
        <v>0.28125</v>
      </c>
    </row>
    <row r="31" spans="1:22" ht="12.75" customHeight="1" x14ac:dyDescent="0.35">
      <c r="A31" s="16" t="s">
        <v>87</v>
      </c>
      <c r="B31" s="16" t="s">
        <v>88</v>
      </c>
      <c r="C31" s="16" t="s">
        <v>89</v>
      </c>
      <c r="D31" s="17">
        <v>9180650</v>
      </c>
      <c r="E31" s="17">
        <v>2200000</v>
      </c>
      <c r="F31" s="18">
        <f>AVERAGE(MK!F25,BS!F25,TF!F25,PK!F25,AT!F25)</f>
        <v>21.6</v>
      </c>
      <c r="G31" s="18">
        <f>AVERAGE(MK!G25,BS!G25,TF!G25,PK!G25,AT!G25)</f>
        <v>14</v>
      </c>
      <c r="H31" s="18">
        <f>AVERAGE(MK!H25,BS!H25,TF!H25,PK!H25,AT!H25)</f>
        <v>10</v>
      </c>
      <c r="I31" s="18">
        <f>AVERAGE(MK!I25,BS!I25,TF!I25,PK!I25,AT!I25)</f>
        <v>9.1999999999999993</v>
      </c>
      <c r="J31" s="18">
        <f>AVERAGE(MK!J25,BS!J25,TF!J25,PK!J25,AT!J25)</f>
        <v>14.8</v>
      </c>
      <c r="K31" s="18">
        <f>AVERAGE(MK!K25,BS!K25,TF!K25,PK!K25,AT!K25)</f>
        <v>8</v>
      </c>
      <c r="L31" s="19">
        <f t="shared" si="0"/>
        <v>77.599999999999994</v>
      </c>
      <c r="M31" s="20"/>
      <c r="N31" s="21" t="s">
        <v>52</v>
      </c>
      <c r="O31" s="21"/>
      <c r="P31" s="21" t="s">
        <v>53</v>
      </c>
      <c r="Q31" s="21"/>
      <c r="R31" s="22">
        <v>0.42</v>
      </c>
      <c r="S31" s="22"/>
      <c r="T31" s="23" t="s">
        <v>90</v>
      </c>
      <c r="U31" s="23"/>
      <c r="V31" s="22">
        <f t="shared" si="1"/>
        <v>0</v>
      </c>
    </row>
    <row r="32" spans="1:22" ht="12.75" customHeight="1" x14ac:dyDescent="0.35">
      <c r="A32" s="16" t="s">
        <v>91</v>
      </c>
      <c r="B32" s="16" t="s">
        <v>92</v>
      </c>
      <c r="C32" s="16" t="s">
        <v>93</v>
      </c>
      <c r="D32" s="17">
        <v>13496000</v>
      </c>
      <c r="E32" s="17">
        <v>2000000</v>
      </c>
      <c r="F32" s="18">
        <f>AVERAGE(MK!F28,BS!F28,TF!F28,PK!F28,AT!F28)</f>
        <v>22.4</v>
      </c>
      <c r="G32" s="18">
        <f>AVERAGE(MK!G28,BS!G28,TF!G28,PK!G28,AT!G28)</f>
        <v>14.8</v>
      </c>
      <c r="H32" s="18">
        <f>AVERAGE(MK!H28,BS!H28,TF!H28,PK!H28,AT!H28)</f>
        <v>9</v>
      </c>
      <c r="I32" s="18">
        <f>AVERAGE(MK!I28,BS!I28,TF!I28,PK!I28,AT!I28)</f>
        <v>7.6</v>
      </c>
      <c r="J32" s="18">
        <f>AVERAGE(MK!J28,BS!J28,TF!J28,PK!J28,AT!J28)</f>
        <v>12.8</v>
      </c>
      <c r="K32" s="18">
        <f>AVERAGE(MK!K28,BS!K28,TF!K28,PK!K28,AT!K28)</f>
        <v>8.4</v>
      </c>
      <c r="L32" s="19">
        <f t="shared" si="0"/>
        <v>75.000000000000014</v>
      </c>
      <c r="M32" s="20"/>
      <c r="N32" s="21" t="s">
        <v>52</v>
      </c>
      <c r="O32" s="21"/>
      <c r="P32" s="21" t="s">
        <v>53</v>
      </c>
      <c r="Q32" s="21"/>
      <c r="R32" s="22">
        <v>0.7</v>
      </c>
      <c r="S32" s="22"/>
      <c r="T32" s="23" t="s">
        <v>94</v>
      </c>
      <c r="U32" s="23"/>
      <c r="V32" s="22">
        <f t="shared" si="1"/>
        <v>0</v>
      </c>
    </row>
    <row r="33" spans="1:23" ht="12.75" customHeight="1" x14ac:dyDescent="0.35">
      <c r="A33" s="16" t="s">
        <v>95</v>
      </c>
      <c r="B33" s="16" t="s">
        <v>96</v>
      </c>
      <c r="C33" s="16" t="s">
        <v>97</v>
      </c>
      <c r="D33" s="17">
        <v>4575000</v>
      </c>
      <c r="E33" s="17">
        <v>1500000</v>
      </c>
      <c r="F33" s="18">
        <f>AVERAGE(MK!F24,BS!F24,TF!F24,PK!F24,AT!F24)</f>
        <v>20.6</v>
      </c>
      <c r="G33" s="18">
        <f>AVERAGE(MK!G24,BS!G24,TF!G24,PK!G24,AT!G24)</f>
        <v>15</v>
      </c>
      <c r="H33" s="18">
        <f>AVERAGE(MK!H24,BS!H24,TF!H24,PK!H24,AT!H24)</f>
        <v>8</v>
      </c>
      <c r="I33" s="18">
        <f>AVERAGE(MK!I24,BS!I24,TF!I24,PK!I24,AT!I24)</f>
        <v>7.4</v>
      </c>
      <c r="J33" s="18">
        <f>AVERAGE(MK!J24,BS!J24,TF!J24,PK!J24,AT!J24)</f>
        <v>15.2</v>
      </c>
      <c r="K33" s="18">
        <f>AVERAGE(MK!K24,BS!K24,TF!K24,PK!K24,AT!K24)</f>
        <v>8.1999999999999993</v>
      </c>
      <c r="L33" s="19">
        <f t="shared" si="0"/>
        <v>74.400000000000006</v>
      </c>
      <c r="M33" s="20"/>
      <c r="N33" s="21" t="s">
        <v>52</v>
      </c>
      <c r="O33" s="21"/>
      <c r="P33" s="21" t="s">
        <v>53</v>
      </c>
      <c r="Q33" s="21"/>
      <c r="R33" s="22">
        <v>0.8</v>
      </c>
      <c r="S33" s="22"/>
      <c r="T33" s="23" t="s">
        <v>98</v>
      </c>
      <c r="U33" s="23"/>
      <c r="V33" s="22">
        <f t="shared" si="1"/>
        <v>0</v>
      </c>
    </row>
    <row r="34" spans="1:23" ht="12.75" customHeight="1" x14ac:dyDescent="0.35">
      <c r="A34" s="16" t="s">
        <v>99</v>
      </c>
      <c r="B34" s="16" t="s">
        <v>100</v>
      </c>
      <c r="C34" s="16" t="s">
        <v>101</v>
      </c>
      <c r="D34" s="17">
        <v>4410000</v>
      </c>
      <c r="E34" s="17">
        <v>1800000</v>
      </c>
      <c r="F34" s="18">
        <f>AVERAGE(MK!F31,BS!F31,TF!F31,PK!F31,AT!F31)</f>
        <v>20.6</v>
      </c>
      <c r="G34" s="18">
        <f>AVERAGE(MK!G31,BS!G31,TF!G31,PK!G31,AT!G31)</f>
        <v>14</v>
      </c>
      <c r="H34" s="18">
        <f>AVERAGE(MK!H31,BS!H31,TF!H31,PK!H31,AT!H31)</f>
        <v>8.1999999999999993</v>
      </c>
      <c r="I34" s="18">
        <f>AVERAGE(MK!I31,BS!I31,TF!I31,PK!I31,AT!I31)</f>
        <v>7.4</v>
      </c>
      <c r="J34" s="18">
        <f>AVERAGE(MK!J31,BS!J31,TF!J31,PK!J31,AT!J31)</f>
        <v>14.6</v>
      </c>
      <c r="K34" s="18">
        <f>AVERAGE(MK!K31,BS!K31,TF!K31,PK!K31,AT!K31)</f>
        <v>7.8</v>
      </c>
      <c r="L34" s="19">
        <f t="shared" si="0"/>
        <v>72.599999999999994</v>
      </c>
      <c r="M34" s="20"/>
      <c r="N34" s="21" t="s">
        <v>52</v>
      </c>
      <c r="O34" s="21"/>
      <c r="P34" s="21" t="s">
        <v>53</v>
      </c>
      <c r="Q34" s="21"/>
      <c r="R34" s="22">
        <v>0.74</v>
      </c>
      <c r="S34" s="22"/>
      <c r="T34" s="23" t="s">
        <v>102</v>
      </c>
      <c r="U34" s="23"/>
      <c r="V34" s="22">
        <f t="shared" si="1"/>
        <v>0</v>
      </c>
    </row>
    <row r="35" spans="1:23" ht="12.75" customHeight="1" x14ac:dyDescent="0.35">
      <c r="A35" s="16" t="s">
        <v>103</v>
      </c>
      <c r="B35" s="16" t="s">
        <v>104</v>
      </c>
      <c r="C35" s="16" t="s">
        <v>105</v>
      </c>
      <c r="D35" s="17">
        <v>5567602</v>
      </c>
      <c r="E35" s="17">
        <v>1800000</v>
      </c>
      <c r="F35" s="18">
        <f>AVERAGE(MK!F27,BS!F27,TF!F27,PK!F27,AT!F27)</f>
        <v>21.6</v>
      </c>
      <c r="G35" s="18">
        <f>AVERAGE(MK!G27,BS!G27,TF!G27,PK!G27,AT!G27)</f>
        <v>15.6</v>
      </c>
      <c r="H35" s="18">
        <f>AVERAGE(MK!H27,BS!H27,TF!H27,PK!H27,AT!H27)</f>
        <v>9</v>
      </c>
      <c r="I35" s="18">
        <f>AVERAGE(MK!I27,BS!I27,TF!I27,PK!I27,AT!I27)</f>
        <v>8</v>
      </c>
      <c r="J35" s="18">
        <f>AVERAGE(MK!J27,BS!J27,TF!J27,PK!J27,AT!J27)</f>
        <v>10</v>
      </c>
      <c r="K35" s="18">
        <f>AVERAGE(MK!K27,BS!K27,TF!K27,PK!K27,AT!K27)</f>
        <v>8</v>
      </c>
      <c r="L35" s="19">
        <f t="shared" si="0"/>
        <v>72.2</v>
      </c>
      <c r="M35" s="20"/>
      <c r="N35" s="21" t="s">
        <v>52</v>
      </c>
      <c r="O35" s="21"/>
      <c r="P35" s="21" t="s">
        <v>53</v>
      </c>
      <c r="Q35" s="21"/>
      <c r="R35" s="22">
        <v>0.45</v>
      </c>
      <c r="S35" s="22"/>
      <c r="T35" s="23" t="s">
        <v>106</v>
      </c>
      <c r="U35" s="23"/>
      <c r="V35" s="22">
        <f t="shared" si="1"/>
        <v>0</v>
      </c>
    </row>
    <row r="36" spans="1:23" ht="12.75" customHeight="1" x14ac:dyDescent="0.35">
      <c r="A36" s="16" t="s">
        <v>107</v>
      </c>
      <c r="B36" s="16" t="s">
        <v>73</v>
      </c>
      <c r="C36" s="16" t="s">
        <v>108</v>
      </c>
      <c r="D36" s="17">
        <v>10714250</v>
      </c>
      <c r="E36" s="17">
        <v>1000000</v>
      </c>
      <c r="F36" s="18">
        <f>AVERAGE(MK!F23,BS!F23,TF!F23,PK!F23,AT!F23)</f>
        <v>19</v>
      </c>
      <c r="G36" s="18">
        <f>AVERAGE(MK!G23,BS!G23,TF!G23,PK!G23,AT!G23)</f>
        <v>13.6</v>
      </c>
      <c r="H36" s="18">
        <f>AVERAGE(MK!H23,BS!H23,TF!H23,PK!H23,AT!H23)</f>
        <v>7.8</v>
      </c>
      <c r="I36" s="18">
        <f>AVERAGE(MK!I23,BS!I23,TF!I23,PK!I23,AT!I23)</f>
        <v>7.2</v>
      </c>
      <c r="J36" s="18">
        <f>AVERAGE(MK!J23,BS!J23,TF!J23,PK!J23,AT!J23)</f>
        <v>15.8</v>
      </c>
      <c r="K36" s="18">
        <f>AVERAGE(MK!K23,BS!K23,TF!K23,PK!K23,AT!K23)</f>
        <v>8.6</v>
      </c>
      <c r="L36" s="19">
        <f t="shared" si="0"/>
        <v>72</v>
      </c>
      <c r="M36" s="20"/>
      <c r="N36" s="21" t="s">
        <v>52</v>
      </c>
      <c r="O36" s="21"/>
      <c r="P36" s="21" t="s">
        <v>53</v>
      </c>
      <c r="Q36" s="21"/>
      <c r="R36" s="22">
        <v>0.47</v>
      </c>
      <c r="S36" s="22"/>
      <c r="T36" s="23" t="s">
        <v>109</v>
      </c>
      <c r="U36" s="23"/>
      <c r="V36" s="22">
        <f t="shared" si="1"/>
        <v>0</v>
      </c>
    </row>
    <row r="37" spans="1:23" ht="12.75" customHeight="1" x14ac:dyDescent="0.35">
      <c r="A37" s="16" t="s">
        <v>110</v>
      </c>
      <c r="B37" s="16" t="s">
        <v>111</v>
      </c>
      <c r="C37" s="16" t="s">
        <v>112</v>
      </c>
      <c r="D37" s="17">
        <v>5555000</v>
      </c>
      <c r="E37" s="17">
        <v>1200000</v>
      </c>
      <c r="F37" s="18">
        <f>AVERAGE(MK!F41,BS!F41,TF!F41,PK!F41,AT!F41)</f>
        <v>17</v>
      </c>
      <c r="G37" s="18">
        <f>AVERAGE(MK!G41,BS!G41,TF!G41,PK!G41,AT!G41)</f>
        <v>14.8</v>
      </c>
      <c r="H37" s="18">
        <f>AVERAGE(MK!H41,BS!H41,TF!H41,PK!H41,AT!H41)</f>
        <v>7.4</v>
      </c>
      <c r="I37" s="18">
        <f>AVERAGE(MK!I41,BS!I41,TF!I41,PK!I41,AT!I41)</f>
        <v>6.4</v>
      </c>
      <c r="J37" s="18">
        <f>AVERAGE(MK!J41,BS!J41,TF!J41,PK!J41,AT!J41)</f>
        <v>16.8</v>
      </c>
      <c r="K37" s="18">
        <f>AVERAGE(MK!K41,BS!K41,TF!K41,PK!K41,AT!K41)</f>
        <v>7.8</v>
      </c>
      <c r="L37" s="19">
        <f t="shared" si="0"/>
        <v>70.2</v>
      </c>
      <c r="M37" s="24"/>
      <c r="N37" s="21" t="s">
        <v>52</v>
      </c>
      <c r="O37" s="21"/>
      <c r="P37" s="25" t="s">
        <v>53</v>
      </c>
      <c r="Q37" s="20"/>
      <c r="R37" s="22">
        <v>0.48</v>
      </c>
      <c r="S37" s="21"/>
      <c r="T37" s="23" t="s">
        <v>113</v>
      </c>
      <c r="U37" s="23"/>
      <c r="V37" s="22">
        <f t="shared" si="1"/>
        <v>0</v>
      </c>
    </row>
    <row r="38" spans="1:23" ht="12.75" customHeight="1" x14ac:dyDescent="0.35">
      <c r="A38" s="16" t="s">
        <v>114</v>
      </c>
      <c r="B38" s="16" t="s">
        <v>115</v>
      </c>
      <c r="C38" s="16" t="s">
        <v>116</v>
      </c>
      <c r="D38" s="17">
        <v>6015000</v>
      </c>
      <c r="E38" s="17">
        <v>1200000</v>
      </c>
      <c r="F38" s="18">
        <f>AVERAGE(MK!F39,BS!F39,TF!F39,PK!F39,AT!F39)</f>
        <v>20.399999999999999</v>
      </c>
      <c r="G38" s="18">
        <f>AVERAGE(MK!G39,BS!G39,TF!G39,PK!G39,AT!G39)</f>
        <v>12.2</v>
      </c>
      <c r="H38" s="18">
        <f>AVERAGE(MK!H39,BS!H39,TF!H39,PK!H39,AT!H39)</f>
        <v>7.6</v>
      </c>
      <c r="I38" s="18">
        <f>AVERAGE(MK!I39,BS!I39,TF!I39,PK!I39,AT!I39)</f>
        <v>7.6</v>
      </c>
      <c r="J38" s="18">
        <f>AVERAGE(MK!J39,BS!J39,TF!J39,PK!J39,AT!J39)</f>
        <v>13.8</v>
      </c>
      <c r="K38" s="18">
        <f>AVERAGE(MK!K39,BS!K39,TF!K39,PK!K39,AT!K39)</f>
        <v>8</v>
      </c>
      <c r="L38" s="19">
        <f t="shared" si="0"/>
        <v>69.599999999999994</v>
      </c>
      <c r="M38" s="17"/>
      <c r="N38" s="21" t="s">
        <v>52</v>
      </c>
      <c r="O38" s="21"/>
      <c r="P38" s="21" t="s">
        <v>53</v>
      </c>
      <c r="Q38" s="21"/>
      <c r="R38" s="22">
        <v>0.37</v>
      </c>
      <c r="S38" s="21"/>
      <c r="T38" s="23" t="s">
        <v>117</v>
      </c>
      <c r="U38" s="23"/>
      <c r="V38" s="22">
        <f t="shared" si="1"/>
        <v>0</v>
      </c>
    </row>
    <row r="39" spans="1:23" ht="12.75" customHeight="1" x14ac:dyDescent="0.35">
      <c r="A39" s="16" t="s">
        <v>118</v>
      </c>
      <c r="B39" s="16" t="s">
        <v>119</v>
      </c>
      <c r="C39" s="16" t="s">
        <v>120</v>
      </c>
      <c r="D39" s="17">
        <v>5300000</v>
      </c>
      <c r="E39" s="17">
        <v>2000000</v>
      </c>
      <c r="F39" s="18">
        <f>AVERAGE(MK!F30,BS!F30,TF!F30,PK!F30,AT!F30)</f>
        <v>16.8</v>
      </c>
      <c r="G39" s="18">
        <f>AVERAGE(MK!G30,BS!G30,TF!G30,PK!G30,AT!G30)</f>
        <v>11</v>
      </c>
      <c r="H39" s="18">
        <f>AVERAGE(MK!H30,BS!H30,TF!H30,PK!H30,AT!H30)</f>
        <v>8</v>
      </c>
      <c r="I39" s="18">
        <f>AVERAGE(MK!I30,BS!I30,TF!I30,PK!I30,AT!I30)</f>
        <v>8.4</v>
      </c>
      <c r="J39" s="18">
        <f>AVERAGE(MK!J30,BS!J30,TF!J30,PK!J30,AT!J30)</f>
        <v>12.8</v>
      </c>
      <c r="K39" s="18">
        <f>AVERAGE(MK!K30,BS!K30,TF!K30,PK!K30,AT!K30)</f>
        <v>8</v>
      </c>
      <c r="L39" s="19">
        <f t="shared" si="0"/>
        <v>65</v>
      </c>
      <c r="M39" s="20"/>
      <c r="N39" s="21" t="s">
        <v>52</v>
      </c>
      <c r="O39" s="21"/>
      <c r="P39" s="21" t="s">
        <v>53</v>
      </c>
      <c r="Q39" s="21"/>
      <c r="R39" s="22">
        <v>0.69</v>
      </c>
      <c r="S39" s="22"/>
      <c r="T39" s="23" t="s">
        <v>55</v>
      </c>
      <c r="U39" s="23"/>
      <c r="V39" s="22">
        <f t="shared" si="1"/>
        <v>0</v>
      </c>
    </row>
    <row r="40" spans="1:23" ht="12.75" customHeight="1" x14ac:dyDescent="0.35">
      <c r="A40" s="16" t="s">
        <v>121</v>
      </c>
      <c r="B40" s="16" t="s">
        <v>84</v>
      </c>
      <c r="C40" s="16" t="s">
        <v>122</v>
      </c>
      <c r="D40" s="17">
        <v>3125000</v>
      </c>
      <c r="E40" s="17">
        <v>1100000</v>
      </c>
      <c r="F40" s="18">
        <f>AVERAGE(MK!F36,BS!F36,TF!F36,PK!F36,AT!F36)</f>
        <v>18</v>
      </c>
      <c r="G40" s="18">
        <f>AVERAGE(MK!G36,BS!G36,TF!G36,PK!G36,AT!G36)</f>
        <v>13</v>
      </c>
      <c r="H40" s="18">
        <f>AVERAGE(MK!H36,BS!H36,TF!H36,PK!H36,AT!H36)</f>
        <v>7</v>
      </c>
      <c r="I40" s="18">
        <f>AVERAGE(MK!I36,BS!I36,TF!I36,PK!I36,AT!I36)</f>
        <v>6.2</v>
      </c>
      <c r="J40" s="18">
        <f>AVERAGE(MK!J36,BS!J36,TF!J36,PK!J36,AT!J36)</f>
        <v>10.6</v>
      </c>
      <c r="K40" s="18">
        <f>AVERAGE(MK!K36,BS!K36,TF!K36,PK!K36,AT!K36)</f>
        <v>7.2</v>
      </c>
      <c r="L40" s="19">
        <f t="shared" si="0"/>
        <v>62.000000000000007</v>
      </c>
      <c r="M40" s="20"/>
      <c r="N40" s="21" t="s">
        <v>52</v>
      </c>
      <c r="O40" s="21"/>
      <c r="P40" s="21" t="s">
        <v>53</v>
      </c>
      <c r="Q40" s="21"/>
      <c r="R40" s="22">
        <v>0.73</v>
      </c>
      <c r="S40" s="22"/>
      <c r="T40" s="23" t="s">
        <v>123</v>
      </c>
      <c r="U40" s="23"/>
      <c r="V40" s="22">
        <f t="shared" si="1"/>
        <v>0</v>
      </c>
      <c r="W40" s="12"/>
    </row>
    <row r="41" spans="1:23" ht="12.75" customHeight="1" x14ac:dyDescent="0.35">
      <c r="A41" s="16" t="s">
        <v>124</v>
      </c>
      <c r="B41" s="16" t="s">
        <v>125</v>
      </c>
      <c r="C41" s="16" t="s">
        <v>126</v>
      </c>
      <c r="D41" s="17">
        <v>2909000</v>
      </c>
      <c r="E41" s="17">
        <v>2618100</v>
      </c>
      <c r="F41" s="18">
        <f>AVERAGE(MK!F26,BS!F26,TF!F26,PK!F26,AT!F26)</f>
        <v>13.2</v>
      </c>
      <c r="G41" s="18">
        <f>AVERAGE(MK!G26,BS!G26,TF!G26,PK!G26,AT!G26)</f>
        <v>9.8000000000000007</v>
      </c>
      <c r="H41" s="18">
        <f>AVERAGE(MK!H26,BS!H26,TF!H26,PK!H26,AT!H26)</f>
        <v>4</v>
      </c>
      <c r="I41" s="18">
        <f>AVERAGE(MK!I26,BS!I26,TF!I26,PK!I26,AT!I26)</f>
        <v>3.6</v>
      </c>
      <c r="J41" s="18">
        <f>AVERAGE(MK!J26,BS!J26,TF!J26,PK!J26,AT!J26)</f>
        <v>8.4</v>
      </c>
      <c r="K41" s="18">
        <f>AVERAGE(MK!K26,BS!K26,TF!K26,PK!K26,AT!K26)</f>
        <v>6.4</v>
      </c>
      <c r="L41" s="19">
        <f t="shared" si="0"/>
        <v>45.4</v>
      </c>
      <c r="M41" s="20"/>
      <c r="N41" s="21" t="s">
        <v>52</v>
      </c>
      <c r="O41" s="21"/>
      <c r="P41" s="21" t="s">
        <v>53</v>
      </c>
      <c r="Q41" s="21"/>
      <c r="R41" s="22">
        <v>0.9</v>
      </c>
      <c r="S41" s="22"/>
      <c r="T41" s="23" t="s">
        <v>127</v>
      </c>
      <c r="U41" s="23"/>
      <c r="V41" s="22">
        <f t="shared" si="1"/>
        <v>0</v>
      </c>
    </row>
    <row r="42" spans="1:23" ht="12.65" customHeight="1" x14ac:dyDescent="0.35">
      <c r="A42" s="4"/>
      <c r="B42" s="4"/>
      <c r="C42" s="4"/>
      <c r="D42" s="29">
        <f>SUM(D22:D41)</f>
        <v>122251813</v>
      </c>
      <c r="E42" s="29">
        <f>SUM(E22:E41)</f>
        <v>35025100</v>
      </c>
      <c r="F42" s="4"/>
      <c r="G42" s="4"/>
      <c r="H42" s="4"/>
      <c r="I42" s="4"/>
      <c r="J42" s="4"/>
      <c r="K42" s="4"/>
      <c r="L42" s="11"/>
      <c r="M42" s="13">
        <f>SUM(M22:M41)</f>
        <v>14946300</v>
      </c>
      <c r="N42" s="13"/>
      <c r="O42" s="13"/>
      <c r="P42" s="13"/>
      <c r="Q42" s="13"/>
      <c r="R42" s="13"/>
    </row>
    <row r="43" spans="1:23" ht="12.5" x14ac:dyDescent="0.35">
      <c r="A43" s="4"/>
      <c r="B43" s="4"/>
      <c r="C43" s="4"/>
      <c r="D43" s="4"/>
      <c r="E43" s="6"/>
      <c r="F43" s="4"/>
      <c r="G43" s="4"/>
      <c r="H43" s="4"/>
      <c r="I43" s="4"/>
      <c r="J43" s="4"/>
      <c r="K43" s="4"/>
      <c r="L43" s="2" t="s">
        <v>128</v>
      </c>
      <c r="M43" s="29">
        <f>15000000-M42</f>
        <v>53700</v>
      </c>
    </row>
  </sheetData>
  <sortState xmlns:xlrd2="http://schemas.microsoft.com/office/spreadsheetml/2017/richdata2" ref="A22:V41">
    <sortCondition descending="1" ref="L22:L41"/>
  </sortState>
  <mergeCells count="32">
    <mergeCell ref="A18:A21"/>
    <mergeCell ref="B18:B21"/>
    <mergeCell ref="C18:C21"/>
    <mergeCell ref="D18:D21"/>
    <mergeCell ref="E18:E21"/>
    <mergeCell ref="A7:C7"/>
    <mergeCell ref="D15:M15"/>
    <mergeCell ref="D16:M16"/>
    <mergeCell ref="D11:M11"/>
    <mergeCell ref="D12:M12"/>
    <mergeCell ref="D13:M13"/>
    <mergeCell ref="D14:M14"/>
    <mergeCell ref="D3:M3"/>
    <mergeCell ref="D4:M4"/>
    <mergeCell ref="D5:M5"/>
    <mergeCell ref="D6:M6"/>
    <mergeCell ref="D10:M10"/>
    <mergeCell ref="D7:M7"/>
    <mergeCell ref="V18:V21"/>
    <mergeCell ref="F18:K18"/>
    <mergeCell ref="Q18:Q21"/>
    <mergeCell ref="T18:T21"/>
    <mergeCell ref="U18:U21"/>
    <mergeCell ref="F19:G19"/>
    <mergeCell ref="H19:K19"/>
    <mergeCell ref="N18:N21"/>
    <mergeCell ref="O18:O21"/>
    <mergeCell ref="R18:R21"/>
    <mergeCell ref="S18:S21"/>
    <mergeCell ref="M18:M21"/>
    <mergeCell ref="L18:L21"/>
    <mergeCell ref="P18:P21"/>
  </mergeCells>
  <dataValidations count="6">
    <dataValidation type="decimal" operator="lessThanOrEqual" allowBlank="1" showInputMessage="1" showErrorMessage="1" error="max. 10" sqref="J17:K19 J42:K1048576 J1:K6 J8:K12" xr:uid="{C3D7A999-7225-DE4D-8ECF-B441796AAF61}">
      <formula1>10</formula1>
    </dataValidation>
    <dataValidation type="decimal" operator="lessThanOrEqual" allowBlank="1" showInputMessage="1" showErrorMessage="1" error="max. 5" sqref="I17:I19 I42:I1048576 I1:I6 I8:I12" xr:uid="{E320E34D-F062-CD48-90BE-A45053B39A97}">
      <formula1>20</formula1>
    </dataValidation>
    <dataValidation type="decimal" operator="lessThanOrEqual" allowBlank="1" showInputMessage="1" showErrorMessage="1" error="max. 15" sqref="H42:H1048576 H17:H19 H1:H6 H8:H12" xr:uid="{B4D2BD1B-1FEC-8345-836E-08EAD331E3AA}">
      <formula1>10</formula1>
    </dataValidation>
    <dataValidation type="decimal" operator="lessThanOrEqual" allowBlank="1" showInputMessage="1" showErrorMessage="1" error="max. 15" sqref="G42:G1048576 G17:G19 G1:G6 G8:G12" xr:uid="{55217F89-B4AC-5C4E-8B7C-8E911E1D8A48}">
      <formula1>20</formula1>
    </dataValidation>
    <dataValidation type="decimal" operator="lessThanOrEqual" allowBlank="1" showInputMessage="1" showErrorMessage="1" error="max. 40" sqref="F17:F19 F42:F1048576 F1:F6 F8:F12" xr:uid="{AA9DD2E1-04EF-C84C-9D31-F1FAC1720D21}">
      <formula1>30</formula1>
    </dataValidation>
    <dataValidation allowBlank="1" showInputMessage="1" showErrorMessage="1" sqref="F22:K41" xr:uid="{BF0F40D0-69A2-456C-9CDE-91CA58BD5764}"/>
  </dataValidations>
  <pageMargins left="0.7" right="0.7" top="0.78740157499999996" bottom="0.78740157499999996" header="0.3" footer="0.3"/>
  <pageSetup scale="3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D558F-618E-48E4-A12F-F6BDBE6ABA43}">
  <dimension ref="A1:L45"/>
  <sheetViews>
    <sheetView workbookViewId="0"/>
  </sheetViews>
  <sheetFormatPr defaultColWidth="9.1796875" defaultRowHeight="12.75" customHeight="1" x14ac:dyDescent="0.35"/>
  <cols>
    <col min="1" max="1" width="11.453125" style="2" customWidth="1"/>
    <col min="2" max="2" width="30" style="2" bestFit="1" customWidth="1"/>
    <col min="3" max="3" width="40.7265625" style="2" customWidth="1"/>
    <col min="4" max="5" width="15.6328125" style="2" customWidth="1"/>
    <col min="6" max="7" width="9.453125" style="2" customWidth="1"/>
    <col min="8" max="8" width="9.7265625" style="2" customWidth="1"/>
    <col min="9" max="11" width="9.453125" style="2" customWidth="1"/>
    <col min="12" max="12" width="9.7265625" style="2" customWidth="1"/>
    <col min="13" max="16384" width="9.1796875" style="2"/>
  </cols>
  <sheetData>
    <row r="1" spans="1:12" ht="38.25" customHeight="1" x14ac:dyDescent="0.35">
      <c r="A1" s="1" t="s">
        <v>0</v>
      </c>
    </row>
    <row r="2" spans="1:12" ht="15" customHeight="1" x14ac:dyDescent="0.35">
      <c r="A2" s="7" t="s">
        <v>1</v>
      </c>
      <c r="D2" s="3" t="s">
        <v>2</v>
      </c>
    </row>
    <row r="3" spans="1:12" ht="15" customHeight="1" x14ac:dyDescent="0.25">
      <c r="A3" s="7" t="s">
        <v>3</v>
      </c>
      <c r="D3" s="46" t="s">
        <v>4</v>
      </c>
      <c r="E3" s="46"/>
      <c r="F3" s="46"/>
      <c r="G3" s="46"/>
      <c r="H3" s="46"/>
      <c r="I3" s="46"/>
      <c r="J3" s="46"/>
      <c r="K3" s="46"/>
      <c r="L3" s="46"/>
    </row>
    <row r="4" spans="1:12" ht="15" customHeight="1" x14ac:dyDescent="0.25">
      <c r="A4" s="3" t="s">
        <v>5</v>
      </c>
      <c r="D4" s="37" t="s">
        <v>6</v>
      </c>
      <c r="E4" s="37"/>
      <c r="F4" s="37"/>
      <c r="G4" s="37"/>
      <c r="H4" s="37"/>
      <c r="I4" s="37"/>
      <c r="J4" s="37"/>
      <c r="K4" s="37"/>
      <c r="L4" s="37"/>
    </row>
    <row r="5" spans="1:12" ht="15" customHeight="1" x14ac:dyDescent="0.25">
      <c r="A5" s="7" t="s">
        <v>129</v>
      </c>
      <c r="D5" s="37" t="s">
        <v>8</v>
      </c>
      <c r="E5" s="37"/>
      <c r="F5" s="37"/>
      <c r="G5" s="37"/>
      <c r="H5" s="37"/>
      <c r="I5" s="37"/>
      <c r="J5" s="37"/>
      <c r="K5" s="37"/>
      <c r="L5" s="37"/>
    </row>
    <row r="6" spans="1:12" ht="15" customHeight="1" x14ac:dyDescent="0.25">
      <c r="A6" s="7" t="s">
        <v>9</v>
      </c>
      <c r="D6" s="37" t="s">
        <v>10</v>
      </c>
      <c r="E6" s="37"/>
      <c r="F6" s="37"/>
      <c r="G6" s="37"/>
      <c r="H6" s="37"/>
      <c r="I6" s="37"/>
      <c r="J6" s="37"/>
      <c r="K6" s="37"/>
      <c r="L6" s="37"/>
    </row>
    <row r="7" spans="1:12" ht="28.9" customHeight="1" x14ac:dyDescent="0.35">
      <c r="A7" s="42" t="s">
        <v>130</v>
      </c>
      <c r="B7" s="42"/>
      <c r="C7" s="42"/>
      <c r="D7" s="39" t="s">
        <v>12</v>
      </c>
      <c r="E7" s="40"/>
      <c r="F7" s="40"/>
      <c r="G7" s="40"/>
      <c r="H7" s="40"/>
      <c r="I7" s="40"/>
      <c r="J7" s="40"/>
      <c r="K7" s="40"/>
      <c r="L7" s="40"/>
    </row>
    <row r="8" spans="1:12" ht="15" customHeight="1" x14ac:dyDescent="0.35">
      <c r="A8" s="3" t="s">
        <v>13</v>
      </c>
      <c r="B8" s="10"/>
      <c r="C8" s="10"/>
    </row>
    <row r="9" spans="1:12" ht="15" customHeight="1" x14ac:dyDescent="0.35">
      <c r="D9" s="3"/>
      <c r="E9" s="9"/>
      <c r="F9" s="9"/>
      <c r="G9" s="9"/>
      <c r="H9" s="9"/>
      <c r="I9" s="9"/>
      <c r="J9" s="9"/>
      <c r="K9" s="9"/>
      <c r="L9" s="9"/>
    </row>
    <row r="10" spans="1:12" ht="15" customHeight="1" x14ac:dyDescent="0.35">
      <c r="D10" s="38" t="s">
        <v>14</v>
      </c>
      <c r="E10" s="38"/>
      <c r="F10" s="38"/>
      <c r="G10" s="38"/>
      <c r="H10" s="38"/>
      <c r="I10" s="38"/>
      <c r="J10" s="38"/>
      <c r="K10" s="38"/>
      <c r="L10" s="38"/>
    </row>
    <row r="11" spans="1:12" ht="51.65" customHeight="1" x14ac:dyDescent="0.35">
      <c r="D11" s="39" t="s">
        <v>15</v>
      </c>
      <c r="E11" s="39"/>
      <c r="F11" s="39"/>
      <c r="G11" s="39"/>
      <c r="H11" s="39"/>
      <c r="I11" s="39"/>
      <c r="J11" s="39"/>
      <c r="K11" s="39"/>
      <c r="L11" s="39"/>
    </row>
    <row r="12" spans="1:12" ht="148.9" customHeight="1" x14ac:dyDescent="0.35">
      <c r="D12" s="39" t="s">
        <v>16</v>
      </c>
      <c r="E12" s="39"/>
      <c r="F12" s="39"/>
      <c r="G12" s="39"/>
      <c r="H12" s="39"/>
      <c r="I12" s="39"/>
      <c r="J12" s="39"/>
      <c r="K12" s="39"/>
      <c r="L12" s="39"/>
    </row>
    <row r="13" spans="1:12" ht="15" customHeight="1" x14ac:dyDescent="0.35">
      <c r="D13" s="39" t="s">
        <v>17</v>
      </c>
      <c r="E13" s="39"/>
      <c r="F13" s="39"/>
      <c r="G13" s="39"/>
      <c r="H13" s="39"/>
      <c r="I13" s="39"/>
      <c r="J13" s="39"/>
      <c r="K13" s="39"/>
      <c r="L13" s="39"/>
    </row>
    <row r="14" spans="1:12" ht="30" customHeight="1" x14ac:dyDescent="0.35">
      <c r="D14" s="39" t="s">
        <v>18</v>
      </c>
      <c r="E14" s="39"/>
      <c r="F14" s="39"/>
      <c r="G14" s="39"/>
      <c r="H14" s="39"/>
      <c r="I14" s="39"/>
      <c r="J14" s="39"/>
      <c r="K14" s="39"/>
      <c r="L14" s="39"/>
    </row>
    <row r="15" spans="1:12" ht="31.15" customHeight="1" x14ac:dyDescent="0.35">
      <c r="D15" s="39" t="s">
        <v>19</v>
      </c>
      <c r="E15" s="45"/>
      <c r="F15" s="45"/>
      <c r="G15" s="45"/>
      <c r="H15" s="45"/>
      <c r="I15" s="45"/>
      <c r="J15" s="45"/>
      <c r="K15" s="45"/>
      <c r="L15" s="45"/>
    </row>
    <row r="16" spans="1:12" ht="19.149999999999999" customHeight="1" x14ac:dyDescent="0.35">
      <c r="D16" s="39" t="s">
        <v>20</v>
      </c>
      <c r="E16" s="45"/>
      <c r="F16" s="45"/>
      <c r="G16" s="45"/>
      <c r="H16" s="45"/>
      <c r="I16" s="45"/>
      <c r="J16" s="45"/>
      <c r="K16" s="45"/>
      <c r="L16" s="45"/>
    </row>
    <row r="17" spans="1:12" ht="15" customHeight="1" x14ac:dyDescent="0.35">
      <c r="A17" s="3"/>
      <c r="G17" s="3"/>
      <c r="H17" s="3"/>
      <c r="I17" s="3"/>
    </row>
    <row r="18" spans="1:12" ht="15" customHeight="1" x14ac:dyDescent="0.35">
      <c r="A18" s="32" t="s">
        <v>21</v>
      </c>
      <c r="B18" s="32" t="s">
        <v>22</v>
      </c>
      <c r="C18" s="32" t="s">
        <v>23</v>
      </c>
      <c r="D18" s="32" t="s">
        <v>24</v>
      </c>
      <c r="E18" s="44" t="s">
        <v>25</v>
      </c>
      <c r="F18" s="31" t="s">
        <v>26</v>
      </c>
      <c r="G18" s="31"/>
      <c r="H18" s="31"/>
      <c r="I18" s="31"/>
      <c r="J18" s="31"/>
      <c r="K18" s="31"/>
      <c r="L18" s="35" t="s">
        <v>27</v>
      </c>
    </row>
    <row r="19" spans="1:12" ht="14.65" customHeight="1" x14ac:dyDescent="0.35">
      <c r="A19" s="32"/>
      <c r="B19" s="32"/>
      <c r="C19" s="32"/>
      <c r="D19" s="32"/>
      <c r="E19" s="44"/>
      <c r="F19" s="34" t="s">
        <v>38</v>
      </c>
      <c r="G19" s="34"/>
      <c r="H19" s="34" t="s">
        <v>39</v>
      </c>
      <c r="I19" s="34"/>
      <c r="J19" s="34"/>
      <c r="K19" s="34"/>
      <c r="L19" s="35"/>
    </row>
    <row r="20" spans="1:12" ht="78" customHeight="1" x14ac:dyDescent="0.35">
      <c r="A20" s="32"/>
      <c r="B20" s="32"/>
      <c r="C20" s="32"/>
      <c r="D20" s="32"/>
      <c r="E20" s="44"/>
      <c r="F20" s="15" t="s">
        <v>40</v>
      </c>
      <c r="G20" s="15" t="s">
        <v>41</v>
      </c>
      <c r="H20" s="15" t="s">
        <v>42</v>
      </c>
      <c r="I20" s="15" t="s">
        <v>43</v>
      </c>
      <c r="J20" s="14" t="s">
        <v>44</v>
      </c>
      <c r="K20" s="15" t="s">
        <v>45</v>
      </c>
      <c r="L20" s="35"/>
    </row>
    <row r="21" spans="1:12" ht="31.15" customHeight="1" x14ac:dyDescent="0.35">
      <c r="A21" s="32"/>
      <c r="B21" s="32"/>
      <c r="C21" s="32"/>
      <c r="D21" s="32"/>
      <c r="E21" s="44"/>
      <c r="F21" s="14" t="s">
        <v>46</v>
      </c>
      <c r="G21" s="14" t="s">
        <v>47</v>
      </c>
      <c r="H21" s="14" t="s">
        <v>48</v>
      </c>
      <c r="I21" s="14" t="s">
        <v>48</v>
      </c>
      <c r="J21" s="14" t="s">
        <v>47</v>
      </c>
      <c r="K21" s="14" t="s">
        <v>48</v>
      </c>
      <c r="L21" s="35"/>
    </row>
    <row r="22" spans="1:12" ht="12" x14ac:dyDescent="0.35">
      <c r="A22" s="16" t="s">
        <v>72</v>
      </c>
      <c r="B22" s="16" t="s">
        <v>73</v>
      </c>
      <c r="C22" s="16" t="s">
        <v>74</v>
      </c>
      <c r="D22" s="26">
        <v>14524889</v>
      </c>
      <c r="E22" s="26">
        <v>1500000</v>
      </c>
      <c r="F22" s="18">
        <v>25</v>
      </c>
      <c r="G22" s="18">
        <v>16</v>
      </c>
      <c r="H22" s="18">
        <v>8</v>
      </c>
      <c r="I22" s="18">
        <v>7</v>
      </c>
      <c r="J22" s="18">
        <v>17</v>
      </c>
      <c r="K22" s="18">
        <v>8</v>
      </c>
      <c r="L22" s="27">
        <f>SUM(F22:K22)</f>
        <v>81</v>
      </c>
    </row>
    <row r="23" spans="1:12" ht="12.75" customHeight="1" x14ac:dyDescent="0.35">
      <c r="A23" s="16" t="s">
        <v>107</v>
      </c>
      <c r="B23" s="16" t="s">
        <v>73</v>
      </c>
      <c r="C23" s="16" t="s">
        <v>108</v>
      </c>
      <c r="D23" s="26">
        <v>10714250</v>
      </c>
      <c r="E23" s="26">
        <v>1000000</v>
      </c>
      <c r="F23" s="18">
        <v>19</v>
      </c>
      <c r="G23" s="18">
        <v>14</v>
      </c>
      <c r="H23" s="18">
        <v>8</v>
      </c>
      <c r="I23" s="18">
        <v>7</v>
      </c>
      <c r="J23" s="18">
        <v>15</v>
      </c>
      <c r="K23" s="18">
        <v>9</v>
      </c>
      <c r="L23" s="27">
        <f t="shared" ref="L23:L41" si="0">SUM(F23:K23)</f>
        <v>72</v>
      </c>
    </row>
    <row r="24" spans="1:12" ht="12.75" customHeight="1" x14ac:dyDescent="0.35">
      <c r="A24" s="16" t="s">
        <v>95</v>
      </c>
      <c r="B24" s="16" t="s">
        <v>96</v>
      </c>
      <c r="C24" s="16" t="s">
        <v>97</v>
      </c>
      <c r="D24" s="26">
        <v>4575000</v>
      </c>
      <c r="E24" s="26">
        <v>1500000</v>
      </c>
      <c r="F24" s="18">
        <v>21</v>
      </c>
      <c r="G24" s="18">
        <v>15</v>
      </c>
      <c r="H24" s="18">
        <v>8</v>
      </c>
      <c r="I24" s="18">
        <v>8</v>
      </c>
      <c r="J24" s="18">
        <v>15</v>
      </c>
      <c r="K24" s="18">
        <v>8</v>
      </c>
      <c r="L24" s="27">
        <f t="shared" si="0"/>
        <v>75</v>
      </c>
    </row>
    <row r="25" spans="1:12" ht="12.75" customHeight="1" x14ac:dyDescent="0.35">
      <c r="A25" s="16" t="s">
        <v>87</v>
      </c>
      <c r="B25" s="16" t="s">
        <v>88</v>
      </c>
      <c r="C25" s="16" t="s">
        <v>89</v>
      </c>
      <c r="D25" s="26">
        <v>9180650</v>
      </c>
      <c r="E25" s="26">
        <v>2200000</v>
      </c>
      <c r="F25" s="18">
        <v>21</v>
      </c>
      <c r="G25" s="18">
        <v>14</v>
      </c>
      <c r="H25" s="18">
        <v>10</v>
      </c>
      <c r="I25" s="18">
        <v>9</v>
      </c>
      <c r="J25" s="18">
        <v>14</v>
      </c>
      <c r="K25" s="18">
        <v>8</v>
      </c>
      <c r="L25" s="27">
        <f t="shared" si="0"/>
        <v>76</v>
      </c>
    </row>
    <row r="26" spans="1:12" ht="12.75" customHeight="1" x14ac:dyDescent="0.35">
      <c r="A26" s="16" t="s">
        <v>124</v>
      </c>
      <c r="B26" s="16" t="s">
        <v>125</v>
      </c>
      <c r="C26" s="16" t="s">
        <v>126</v>
      </c>
      <c r="D26" s="26">
        <v>2909000</v>
      </c>
      <c r="E26" s="26">
        <v>2618100</v>
      </c>
      <c r="F26" s="18">
        <v>13</v>
      </c>
      <c r="G26" s="18">
        <v>9</v>
      </c>
      <c r="H26" s="18">
        <v>4</v>
      </c>
      <c r="I26" s="18">
        <v>3</v>
      </c>
      <c r="J26" s="18">
        <v>8</v>
      </c>
      <c r="K26" s="18">
        <v>7</v>
      </c>
      <c r="L26" s="27">
        <f t="shared" si="0"/>
        <v>44</v>
      </c>
    </row>
    <row r="27" spans="1:12" ht="12.75" customHeight="1" x14ac:dyDescent="0.35">
      <c r="A27" s="16" t="s">
        <v>103</v>
      </c>
      <c r="B27" s="16" t="s">
        <v>104</v>
      </c>
      <c r="C27" s="16" t="s">
        <v>105</v>
      </c>
      <c r="D27" s="26">
        <v>5567602</v>
      </c>
      <c r="E27" s="26">
        <v>1800000</v>
      </c>
      <c r="F27" s="18">
        <v>22</v>
      </c>
      <c r="G27" s="18">
        <v>15</v>
      </c>
      <c r="H27" s="18">
        <v>9</v>
      </c>
      <c r="I27" s="18">
        <v>8</v>
      </c>
      <c r="J27" s="18">
        <v>10</v>
      </c>
      <c r="K27" s="18">
        <v>8</v>
      </c>
      <c r="L27" s="27">
        <f t="shared" si="0"/>
        <v>72</v>
      </c>
    </row>
    <row r="28" spans="1:12" ht="12.75" customHeight="1" x14ac:dyDescent="0.35">
      <c r="A28" s="16" t="s">
        <v>91</v>
      </c>
      <c r="B28" s="16" t="s">
        <v>92</v>
      </c>
      <c r="C28" s="16" t="s">
        <v>93</v>
      </c>
      <c r="D28" s="26">
        <v>13496000</v>
      </c>
      <c r="E28" s="26">
        <v>2000000</v>
      </c>
      <c r="F28" s="18">
        <v>23</v>
      </c>
      <c r="G28" s="18">
        <v>15</v>
      </c>
      <c r="H28" s="18">
        <v>9</v>
      </c>
      <c r="I28" s="18">
        <v>7</v>
      </c>
      <c r="J28" s="18">
        <v>12</v>
      </c>
      <c r="K28" s="18">
        <v>9</v>
      </c>
      <c r="L28" s="27">
        <f t="shared" si="0"/>
        <v>75</v>
      </c>
    </row>
    <row r="29" spans="1:12" ht="12.75" customHeight="1" x14ac:dyDescent="0.35">
      <c r="A29" s="16" t="s">
        <v>76</v>
      </c>
      <c r="B29" s="16" t="s">
        <v>77</v>
      </c>
      <c r="C29" s="16" t="s">
        <v>78</v>
      </c>
      <c r="D29" s="26">
        <v>3987152</v>
      </c>
      <c r="E29" s="26">
        <v>2900000</v>
      </c>
      <c r="F29" s="18">
        <v>25</v>
      </c>
      <c r="G29" s="18">
        <v>15</v>
      </c>
      <c r="H29" s="18">
        <v>9</v>
      </c>
      <c r="I29" s="18">
        <v>8</v>
      </c>
      <c r="J29" s="18">
        <v>14</v>
      </c>
      <c r="K29" s="18">
        <v>8</v>
      </c>
      <c r="L29" s="27">
        <f t="shared" si="0"/>
        <v>79</v>
      </c>
    </row>
    <row r="30" spans="1:12" ht="12.75" customHeight="1" x14ac:dyDescent="0.35">
      <c r="A30" s="16" t="s">
        <v>118</v>
      </c>
      <c r="B30" s="16" t="s">
        <v>119</v>
      </c>
      <c r="C30" s="16" t="s">
        <v>120</v>
      </c>
      <c r="D30" s="26">
        <v>5300000</v>
      </c>
      <c r="E30" s="26">
        <v>2000000</v>
      </c>
      <c r="F30" s="18">
        <v>17</v>
      </c>
      <c r="G30" s="18">
        <v>13</v>
      </c>
      <c r="H30" s="18">
        <v>8</v>
      </c>
      <c r="I30" s="18">
        <v>8</v>
      </c>
      <c r="J30" s="18">
        <v>12</v>
      </c>
      <c r="K30" s="18">
        <v>9</v>
      </c>
      <c r="L30" s="27">
        <f t="shared" si="0"/>
        <v>67</v>
      </c>
    </row>
    <row r="31" spans="1:12" ht="12.75" customHeight="1" x14ac:dyDescent="0.35">
      <c r="A31" s="16" t="s">
        <v>99</v>
      </c>
      <c r="B31" s="16" t="s">
        <v>100</v>
      </c>
      <c r="C31" s="16" t="s">
        <v>101</v>
      </c>
      <c r="D31" s="26">
        <v>4410000</v>
      </c>
      <c r="E31" s="26">
        <v>1800000</v>
      </c>
      <c r="F31" s="18">
        <v>21</v>
      </c>
      <c r="G31" s="18">
        <v>14</v>
      </c>
      <c r="H31" s="18">
        <v>8</v>
      </c>
      <c r="I31" s="18">
        <v>7</v>
      </c>
      <c r="J31" s="18">
        <v>15</v>
      </c>
      <c r="K31" s="18">
        <v>8</v>
      </c>
      <c r="L31" s="27">
        <f t="shared" si="0"/>
        <v>73</v>
      </c>
    </row>
    <row r="32" spans="1:12" ht="12.75" customHeight="1" x14ac:dyDescent="0.35">
      <c r="A32" s="16" t="s">
        <v>49</v>
      </c>
      <c r="B32" s="16" t="s">
        <v>50</v>
      </c>
      <c r="C32" s="16" t="s">
        <v>51</v>
      </c>
      <c r="D32" s="26">
        <v>3650000</v>
      </c>
      <c r="E32" s="26">
        <v>1900000</v>
      </c>
      <c r="F32" s="18">
        <v>26</v>
      </c>
      <c r="G32" s="18">
        <v>18</v>
      </c>
      <c r="H32" s="18">
        <v>9</v>
      </c>
      <c r="I32" s="18">
        <v>8</v>
      </c>
      <c r="J32" s="18">
        <v>18</v>
      </c>
      <c r="K32" s="18">
        <v>7</v>
      </c>
      <c r="L32" s="27">
        <f t="shared" si="0"/>
        <v>86</v>
      </c>
    </row>
    <row r="33" spans="1:12" ht="12.75" customHeight="1" x14ac:dyDescent="0.35">
      <c r="A33" s="16" t="s">
        <v>80</v>
      </c>
      <c r="B33" s="16" t="s">
        <v>81</v>
      </c>
      <c r="C33" s="16" t="s">
        <v>82</v>
      </c>
      <c r="D33" s="26">
        <v>2375000</v>
      </c>
      <c r="E33" s="26">
        <v>1000000</v>
      </c>
      <c r="F33" s="18">
        <v>24</v>
      </c>
      <c r="G33" s="18">
        <v>16</v>
      </c>
      <c r="H33" s="18">
        <v>8</v>
      </c>
      <c r="I33" s="18">
        <v>10</v>
      </c>
      <c r="J33" s="18">
        <v>15</v>
      </c>
      <c r="K33" s="18">
        <v>8</v>
      </c>
      <c r="L33" s="27">
        <f t="shared" si="0"/>
        <v>81</v>
      </c>
    </row>
    <row r="34" spans="1:12" ht="12.75" customHeight="1" x14ac:dyDescent="0.35">
      <c r="A34" s="16" t="s">
        <v>56</v>
      </c>
      <c r="B34" s="16" t="s">
        <v>57</v>
      </c>
      <c r="C34" s="16" t="s">
        <v>58</v>
      </c>
      <c r="D34" s="26">
        <v>3060000</v>
      </c>
      <c r="E34" s="26">
        <v>1400000</v>
      </c>
      <c r="F34" s="18">
        <v>26</v>
      </c>
      <c r="G34" s="18">
        <v>17</v>
      </c>
      <c r="H34" s="18">
        <v>8</v>
      </c>
      <c r="I34" s="18">
        <v>8</v>
      </c>
      <c r="J34" s="18">
        <v>16</v>
      </c>
      <c r="K34" s="18">
        <v>9</v>
      </c>
      <c r="L34" s="27">
        <f t="shared" si="0"/>
        <v>84</v>
      </c>
    </row>
    <row r="35" spans="1:12" ht="12.75" customHeight="1" x14ac:dyDescent="0.35">
      <c r="A35" s="16" t="s">
        <v>68</v>
      </c>
      <c r="B35" s="16" t="s">
        <v>69</v>
      </c>
      <c r="C35" s="16" t="s">
        <v>70</v>
      </c>
      <c r="D35" s="26">
        <v>3690270</v>
      </c>
      <c r="E35" s="26">
        <v>1300000</v>
      </c>
      <c r="F35" s="18">
        <v>24</v>
      </c>
      <c r="G35" s="18">
        <v>16</v>
      </c>
      <c r="H35" s="18">
        <v>8</v>
      </c>
      <c r="I35" s="18">
        <v>8</v>
      </c>
      <c r="J35" s="18">
        <v>15</v>
      </c>
      <c r="K35" s="18">
        <v>8</v>
      </c>
      <c r="L35" s="27">
        <f t="shared" si="0"/>
        <v>79</v>
      </c>
    </row>
    <row r="36" spans="1:12" ht="12.75" customHeight="1" x14ac:dyDescent="0.35">
      <c r="A36" s="16" t="s">
        <v>121</v>
      </c>
      <c r="B36" s="16" t="s">
        <v>84</v>
      </c>
      <c r="C36" s="16" t="s">
        <v>122</v>
      </c>
      <c r="D36" s="26">
        <v>3125000</v>
      </c>
      <c r="E36" s="26">
        <v>1100000</v>
      </c>
      <c r="F36" s="18">
        <v>18</v>
      </c>
      <c r="G36" s="18">
        <v>13</v>
      </c>
      <c r="H36" s="18">
        <v>7</v>
      </c>
      <c r="I36" s="18">
        <v>6</v>
      </c>
      <c r="J36" s="18">
        <v>10</v>
      </c>
      <c r="K36" s="18">
        <v>7</v>
      </c>
      <c r="L36" s="27">
        <f t="shared" si="0"/>
        <v>61</v>
      </c>
    </row>
    <row r="37" spans="1:12" ht="12.75" customHeight="1" x14ac:dyDescent="0.35">
      <c r="A37" s="16" t="s">
        <v>83</v>
      </c>
      <c r="B37" s="16" t="s">
        <v>84</v>
      </c>
      <c r="C37" s="16" t="s">
        <v>85</v>
      </c>
      <c r="D37" s="26">
        <v>4800000</v>
      </c>
      <c r="E37" s="26">
        <v>1200000</v>
      </c>
      <c r="F37" s="18">
        <v>22</v>
      </c>
      <c r="G37" s="18">
        <v>16</v>
      </c>
      <c r="H37" s="18">
        <v>8</v>
      </c>
      <c r="I37" s="18">
        <v>8</v>
      </c>
      <c r="J37" s="18">
        <v>16</v>
      </c>
      <c r="K37" s="18">
        <v>8</v>
      </c>
      <c r="L37" s="27">
        <f t="shared" si="0"/>
        <v>78</v>
      </c>
    </row>
    <row r="38" spans="1:12" ht="12.75" customHeight="1" x14ac:dyDescent="0.35">
      <c r="A38" s="16" t="s">
        <v>60</v>
      </c>
      <c r="B38" s="16" t="s">
        <v>61</v>
      </c>
      <c r="C38" s="16" t="s">
        <v>62</v>
      </c>
      <c r="D38" s="26">
        <v>5492000</v>
      </c>
      <c r="E38" s="26">
        <v>1907000</v>
      </c>
      <c r="F38" s="18">
        <v>24</v>
      </c>
      <c r="G38" s="18">
        <v>15</v>
      </c>
      <c r="H38" s="18">
        <v>7</v>
      </c>
      <c r="I38" s="18">
        <v>9</v>
      </c>
      <c r="J38" s="18">
        <v>16</v>
      </c>
      <c r="K38" s="18">
        <v>9</v>
      </c>
      <c r="L38" s="27">
        <f t="shared" si="0"/>
        <v>80</v>
      </c>
    </row>
    <row r="39" spans="1:12" ht="12.75" customHeight="1" x14ac:dyDescent="0.35">
      <c r="A39" s="16" t="s">
        <v>114</v>
      </c>
      <c r="B39" s="16" t="s">
        <v>115</v>
      </c>
      <c r="C39" s="16" t="s">
        <v>116</v>
      </c>
      <c r="D39" s="26">
        <v>6015000</v>
      </c>
      <c r="E39" s="26">
        <v>1200000</v>
      </c>
      <c r="F39" s="18">
        <v>20</v>
      </c>
      <c r="G39" s="18">
        <v>11</v>
      </c>
      <c r="H39" s="18">
        <v>7</v>
      </c>
      <c r="I39" s="18">
        <v>8</v>
      </c>
      <c r="J39" s="18">
        <v>13</v>
      </c>
      <c r="K39" s="18">
        <v>8</v>
      </c>
      <c r="L39" s="27">
        <f t="shared" si="0"/>
        <v>67</v>
      </c>
    </row>
    <row r="40" spans="1:12" ht="12.75" customHeight="1" x14ac:dyDescent="0.35">
      <c r="A40" s="16" t="s">
        <v>64</v>
      </c>
      <c r="B40" s="16" t="s">
        <v>65</v>
      </c>
      <c r="C40" s="16" t="s">
        <v>66</v>
      </c>
      <c r="D40" s="26">
        <v>9825000</v>
      </c>
      <c r="E40" s="26">
        <v>3500000</v>
      </c>
      <c r="F40" s="18">
        <v>25</v>
      </c>
      <c r="G40" s="18">
        <v>16</v>
      </c>
      <c r="H40" s="18">
        <v>7</v>
      </c>
      <c r="I40" s="18">
        <v>9</v>
      </c>
      <c r="J40" s="18">
        <v>14</v>
      </c>
      <c r="K40" s="18">
        <v>9</v>
      </c>
      <c r="L40" s="27">
        <f t="shared" si="0"/>
        <v>80</v>
      </c>
    </row>
    <row r="41" spans="1:12" ht="12.75" customHeight="1" x14ac:dyDescent="0.35">
      <c r="A41" s="16" t="s">
        <v>110</v>
      </c>
      <c r="B41" s="16" t="s">
        <v>111</v>
      </c>
      <c r="C41" s="16" t="s">
        <v>112</v>
      </c>
      <c r="D41" s="26">
        <v>5555000</v>
      </c>
      <c r="E41" s="26">
        <v>1200000</v>
      </c>
      <c r="F41" s="18">
        <v>17</v>
      </c>
      <c r="G41" s="18">
        <v>15</v>
      </c>
      <c r="H41" s="18">
        <v>8</v>
      </c>
      <c r="I41" s="18">
        <v>7</v>
      </c>
      <c r="J41" s="18">
        <v>17</v>
      </c>
      <c r="K41" s="18">
        <v>9</v>
      </c>
      <c r="L41" s="27">
        <f t="shared" si="0"/>
        <v>73</v>
      </c>
    </row>
    <row r="42" spans="1:12" ht="12.5" x14ac:dyDescent="0.35">
      <c r="A42" s="4"/>
      <c r="B42" s="4"/>
      <c r="C42" s="4"/>
      <c r="D42" s="5">
        <f>SUM(D22:D41)</f>
        <v>122251813</v>
      </c>
      <c r="E42" s="5">
        <f>SUM(E22:E41)</f>
        <v>35025100</v>
      </c>
      <c r="F42" s="4"/>
      <c r="G42" s="4"/>
      <c r="H42" s="4"/>
      <c r="I42" s="4"/>
      <c r="J42" s="4"/>
      <c r="K42" s="4"/>
      <c r="L42" s="11"/>
    </row>
    <row r="43" spans="1:12" ht="12.5" x14ac:dyDescent="0.35">
      <c r="A43" s="4"/>
      <c r="B43" s="4"/>
      <c r="C43" s="4"/>
      <c r="D43" s="4"/>
      <c r="E43" s="6"/>
      <c r="F43" s="4"/>
      <c r="G43" s="4"/>
      <c r="H43" s="4"/>
      <c r="I43" s="4"/>
      <c r="J43" s="4"/>
      <c r="K43" s="4"/>
      <c r="L43" s="4"/>
    </row>
    <row r="45" spans="1:12" ht="12" x14ac:dyDescent="0.35"/>
  </sheetData>
  <mergeCells count="22">
    <mergeCell ref="F19:G19"/>
    <mergeCell ref="H19:K19"/>
    <mergeCell ref="D16:L16"/>
    <mergeCell ref="A18:A21"/>
    <mergeCell ref="B18:B21"/>
    <mergeCell ref="C18:C21"/>
    <mergeCell ref="D18:D21"/>
    <mergeCell ref="E18:E21"/>
    <mergeCell ref="F18:K18"/>
    <mergeCell ref="L18:L21"/>
    <mergeCell ref="A7:C7"/>
    <mergeCell ref="D7:L7"/>
    <mergeCell ref="D15:L15"/>
    <mergeCell ref="D3:L3"/>
    <mergeCell ref="D4:L4"/>
    <mergeCell ref="D5:L5"/>
    <mergeCell ref="D6:L6"/>
    <mergeCell ref="D10:L10"/>
    <mergeCell ref="D11:L11"/>
    <mergeCell ref="D12:L12"/>
    <mergeCell ref="D13:L13"/>
    <mergeCell ref="D14:L14"/>
  </mergeCells>
  <dataValidations count="6">
    <dataValidation type="decimal" operator="lessThanOrEqual" allowBlank="1" showInputMessage="1" showErrorMessage="1" error="max. 40" sqref="F17:F19 F42:F1048576 F1:F6 F8:F12" xr:uid="{3FD4988C-6F35-4357-A182-31DACF4BE838}">
      <formula1>30</formula1>
    </dataValidation>
    <dataValidation type="decimal" operator="lessThanOrEqual" allowBlank="1" showInputMessage="1" showErrorMessage="1" error="max. 15" sqref="G42:G1048576 G17:G19 G1:G6 G8:G12" xr:uid="{F75A6F8C-E35D-405D-AEAF-9CC0C239A478}">
      <formula1>20</formula1>
    </dataValidation>
    <dataValidation type="decimal" operator="lessThanOrEqual" allowBlank="1" showInputMessage="1" showErrorMessage="1" error="max. 15" sqref="H42:H1048576 H17:H19 H1:H6 H8:H12" xr:uid="{D7315EE2-64DA-47D9-A1E4-3646479BF452}">
      <formula1>10</formula1>
    </dataValidation>
    <dataValidation type="decimal" operator="lessThanOrEqual" allowBlank="1" showInputMessage="1" showErrorMessage="1" error="max. 5" sqref="I17:I19 I42:I1048576 I1:I6 I8:I12" xr:uid="{00B9DCFE-BAAD-4704-8868-27D8868A783C}">
      <formula1>20</formula1>
    </dataValidation>
    <dataValidation type="decimal" operator="lessThanOrEqual" allowBlank="1" showInputMessage="1" showErrorMessage="1" error="max. 10" sqref="J17:K19 J42:K1048576 J1:K6 J8:K12" xr:uid="{278E2105-D1B2-4FB7-BAB6-7C2D81B4FCDA}">
      <formula1>10</formula1>
    </dataValidation>
    <dataValidation type="decimal" operator="lessThanOrEqual" allowBlank="1" showInputMessage="1" showErrorMessage="1" sqref="F22:K41" xr:uid="{1462E2FF-6416-4EEE-9B2E-D66EF31A4AFD}">
      <formula1>30</formula1>
    </dataValidation>
  </dataValidation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11BFA-AA8C-4AE0-ADAB-97B9F6F075E6}">
  <dimension ref="A1:L46"/>
  <sheetViews>
    <sheetView workbookViewId="0"/>
  </sheetViews>
  <sheetFormatPr defaultColWidth="9.1796875" defaultRowHeight="12.75" customHeight="1" x14ac:dyDescent="0.35"/>
  <cols>
    <col min="1" max="1" width="11.453125" style="2" customWidth="1"/>
    <col min="2" max="2" width="30" style="2" bestFit="1" customWidth="1"/>
    <col min="3" max="3" width="40.7265625" style="2" customWidth="1"/>
    <col min="4" max="5" width="15.6328125" style="2" customWidth="1"/>
    <col min="6" max="7" width="9.453125" style="2" customWidth="1"/>
    <col min="8" max="8" width="9.7265625" style="2" customWidth="1"/>
    <col min="9" max="11" width="9.453125" style="2" customWidth="1"/>
    <col min="12" max="12" width="9.7265625" style="2" customWidth="1"/>
    <col min="13" max="16384" width="9.1796875" style="2"/>
  </cols>
  <sheetData>
    <row r="1" spans="1:12" ht="38.25" customHeight="1" x14ac:dyDescent="0.35">
      <c r="A1" s="1" t="s">
        <v>0</v>
      </c>
    </row>
    <row r="2" spans="1:12" ht="15" customHeight="1" x14ac:dyDescent="0.35">
      <c r="A2" s="7" t="s">
        <v>1</v>
      </c>
      <c r="D2" s="3" t="s">
        <v>2</v>
      </c>
    </row>
    <row r="3" spans="1:12" ht="15" customHeight="1" x14ac:dyDescent="0.25">
      <c r="A3" s="7" t="s">
        <v>3</v>
      </c>
      <c r="D3" s="46" t="s">
        <v>4</v>
      </c>
      <c r="E3" s="46"/>
      <c r="F3" s="46"/>
      <c r="G3" s="46"/>
      <c r="H3" s="46"/>
      <c r="I3" s="46"/>
      <c r="J3" s="46"/>
      <c r="K3" s="46"/>
      <c r="L3" s="46"/>
    </row>
    <row r="4" spans="1:12" ht="15" customHeight="1" x14ac:dyDescent="0.25">
      <c r="A4" s="3" t="s">
        <v>5</v>
      </c>
      <c r="D4" s="37" t="s">
        <v>6</v>
      </c>
      <c r="E4" s="37"/>
      <c r="F4" s="37"/>
      <c r="G4" s="37"/>
      <c r="H4" s="37"/>
      <c r="I4" s="37"/>
      <c r="J4" s="37"/>
      <c r="K4" s="37"/>
      <c r="L4" s="37"/>
    </row>
    <row r="5" spans="1:12" ht="15" customHeight="1" x14ac:dyDescent="0.25">
      <c r="A5" s="7" t="s">
        <v>129</v>
      </c>
      <c r="D5" s="37" t="s">
        <v>8</v>
      </c>
      <c r="E5" s="37"/>
      <c r="F5" s="37"/>
      <c r="G5" s="37"/>
      <c r="H5" s="37"/>
      <c r="I5" s="37"/>
      <c r="J5" s="37"/>
      <c r="K5" s="37"/>
      <c r="L5" s="37"/>
    </row>
    <row r="6" spans="1:12" ht="15" customHeight="1" x14ac:dyDescent="0.25">
      <c r="A6" s="7" t="s">
        <v>9</v>
      </c>
      <c r="D6" s="37" t="s">
        <v>10</v>
      </c>
      <c r="E6" s="37"/>
      <c r="F6" s="37"/>
      <c r="G6" s="37"/>
      <c r="H6" s="37"/>
      <c r="I6" s="37"/>
      <c r="J6" s="37"/>
      <c r="K6" s="37"/>
      <c r="L6" s="37"/>
    </row>
    <row r="7" spans="1:12" ht="28.9" customHeight="1" x14ac:dyDescent="0.35">
      <c r="A7" s="42" t="s">
        <v>130</v>
      </c>
      <c r="B7" s="42"/>
      <c r="C7" s="42"/>
      <c r="D7" s="39" t="s">
        <v>12</v>
      </c>
      <c r="E7" s="40"/>
      <c r="F7" s="40"/>
      <c r="G7" s="40"/>
      <c r="H7" s="40"/>
      <c r="I7" s="40"/>
      <c r="J7" s="40"/>
      <c r="K7" s="40"/>
      <c r="L7" s="40"/>
    </row>
    <row r="8" spans="1:12" ht="15" customHeight="1" x14ac:dyDescent="0.35">
      <c r="A8" s="3" t="s">
        <v>13</v>
      </c>
      <c r="B8" s="10"/>
      <c r="C8" s="10"/>
    </row>
    <row r="9" spans="1:12" ht="15" customHeight="1" x14ac:dyDescent="0.35">
      <c r="D9" s="3"/>
      <c r="E9" s="9"/>
      <c r="F9" s="9"/>
      <c r="G9" s="9"/>
      <c r="H9" s="9"/>
      <c r="I9" s="9"/>
      <c r="J9" s="9"/>
      <c r="K9" s="9"/>
      <c r="L9" s="9"/>
    </row>
    <row r="10" spans="1:12" ht="15" customHeight="1" x14ac:dyDescent="0.35">
      <c r="D10" s="38" t="s">
        <v>14</v>
      </c>
      <c r="E10" s="38"/>
      <c r="F10" s="38"/>
      <c r="G10" s="38"/>
      <c r="H10" s="38"/>
      <c r="I10" s="38"/>
      <c r="J10" s="38"/>
      <c r="K10" s="38"/>
      <c r="L10" s="38"/>
    </row>
    <row r="11" spans="1:12" ht="51.65" customHeight="1" x14ac:dyDescent="0.35">
      <c r="D11" s="39" t="s">
        <v>15</v>
      </c>
      <c r="E11" s="39"/>
      <c r="F11" s="39"/>
      <c r="G11" s="39"/>
      <c r="H11" s="39"/>
      <c r="I11" s="39"/>
      <c r="J11" s="39"/>
      <c r="K11" s="39"/>
      <c r="L11" s="39"/>
    </row>
    <row r="12" spans="1:12" ht="148.9" customHeight="1" x14ac:dyDescent="0.35">
      <c r="D12" s="39" t="s">
        <v>16</v>
      </c>
      <c r="E12" s="39"/>
      <c r="F12" s="39"/>
      <c r="G12" s="39"/>
      <c r="H12" s="39"/>
      <c r="I12" s="39"/>
      <c r="J12" s="39"/>
      <c r="K12" s="39"/>
      <c r="L12" s="39"/>
    </row>
    <row r="13" spans="1:12" ht="15" customHeight="1" x14ac:dyDescent="0.35">
      <c r="D13" s="39" t="s">
        <v>17</v>
      </c>
      <c r="E13" s="39"/>
      <c r="F13" s="39"/>
      <c r="G13" s="39"/>
      <c r="H13" s="39"/>
      <c r="I13" s="39"/>
      <c r="J13" s="39"/>
      <c r="K13" s="39"/>
      <c r="L13" s="39"/>
    </row>
    <row r="14" spans="1:12" ht="30" customHeight="1" x14ac:dyDescent="0.35">
      <c r="D14" s="39" t="s">
        <v>18</v>
      </c>
      <c r="E14" s="39"/>
      <c r="F14" s="39"/>
      <c r="G14" s="39"/>
      <c r="H14" s="39"/>
      <c r="I14" s="39"/>
      <c r="J14" s="39"/>
      <c r="K14" s="39"/>
      <c r="L14" s="39"/>
    </row>
    <row r="15" spans="1:12" ht="31.15" customHeight="1" x14ac:dyDescent="0.35">
      <c r="D15" s="39" t="s">
        <v>19</v>
      </c>
      <c r="E15" s="45"/>
      <c r="F15" s="45"/>
      <c r="G15" s="45"/>
      <c r="H15" s="45"/>
      <c r="I15" s="45"/>
      <c r="J15" s="45"/>
      <c r="K15" s="45"/>
      <c r="L15" s="45"/>
    </row>
    <row r="16" spans="1:12" ht="19.149999999999999" customHeight="1" x14ac:dyDescent="0.35">
      <c r="D16" s="39" t="s">
        <v>20</v>
      </c>
      <c r="E16" s="45"/>
      <c r="F16" s="45"/>
      <c r="G16" s="45"/>
      <c r="H16" s="45"/>
      <c r="I16" s="45"/>
      <c r="J16" s="45"/>
      <c r="K16" s="45"/>
      <c r="L16" s="45"/>
    </row>
    <row r="17" spans="1:12" ht="15" customHeight="1" x14ac:dyDescent="0.35">
      <c r="A17" s="3"/>
      <c r="G17" s="3"/>
      <c r="H17" s="3"/>
      <c r="I17" s="3"/>
    </row>
    <row r="18" spans="1:12" ht="15" customHeight="1" x14ac:dyDescent="0.35">
      <c r="A18" s="32" t="s">
        <v>21</v>
      </c>
      <c r="B18" s="32" t="s">
        <v>22</v>
      </c>
      <c r="C18" s="32" t="s">
        <v>23</v>
      </c>
      <c r="D18" s="32" t="s">
        <v>24</v>
      </c>
      <c r="E18" s="44" t="s">
        <v>25</v>
      </c>
      <c r="F18" s="31" t="s">
        <v>26</v>
      </c>
      <c r="G18" s="31"/>
      <c r="H18" s="31"/>
      <c r="I18" s="31"/>
      <c r="J18" s="31"/>
      <c r="K18" s="31"/>
      <c r="L18" s="35" t="s">
        <v>27</v>
      </c>
    </row>
    <row r="19" spans="1:12" ht="14.65" customHeight="1" x14ac:dyDescent="0.35">
      <c r="A19" s="32"/>
      <c r="B19" s="32"/>
      <c r="C19" s="32"/>
      <c r="D19" s="32"/>
      <c r="E19" s="44"/>
      <c r="F19" s="34" t="s">
        <v>38</v>
      </c>
      <c r="G19" s="34"/>
      <c r="H19" s="34" t="s">
        <v>39</v>
      </c>
      <c r="I19" s="34"/>
      <c r="J19" s="34"/>
      <c r="K19" s="34"/>
      <c r="L19" s="35"/>
    </row>
    <row r="20" spans="1:12" ht="78" customHeight="1" x14ac:dyDescent="0.35">
      <c r="A20" s="32"/>
      <c r="B20" s="32"/>
      <c r="C20" s="32"/>
      <c r="D20" s="32"/>
      <c r="E20" s="44"/>
      <c r="F20" s="15" t="s">
        <v>40</v>
      </c>
      <c r="G20" s="15" t="s">
        <v>41</v>
      </c>
      <c r="H20" s="15" t="s">
        <v>42</v>
      </c>
      <c r="I20" s="15" t="s">
        <v>43</v>
      </c>
      <c r="J20" s="14" t="s">
        <v>44</v>
      </c>
      <c r="K20" s="15" t="s">
        <v>45</v>
      </c>
      <c r="L20" s="35"/>
    </row>
    <row r="21" spans="1:12" ht="31.15" customHeight="1" x14ac:dyDescent="0.35">
      <c r="A21" s="32"/>
      <c r="B21" s="32"/>
      <c r="C21" s="32"/>
      <c r="D21" s="32"/>
      <c r="E21" s="44"/>
      <c r="F21" s="14" t="s">
        <v>46</v>
      </c>
      <c r="G21" s="14" t="s">
        <v>47</v>
      </c>
      <c r="H21" s="14" t="s">
        <v>48</v>
      </c>
      <c r="I21" s="14" t="s">
        <v>48</v>
      </c>
      <c r="J21" s="14" t="s">
        <v>47</v>
      </c>
      <c r="K21" s="14" t="s">
        <v>48</v>
      </c>
      <c r="L21" s="35"/>
    </row>
    <row r="22" spans="1:12" ht="12" x14ac:dyDescent="0.35">
      <c r="A22" s="16" t="s">
        <v>72</v>
      </c>
      <c r="B22" s="16" t="s">
        <v>73</v>
      </c>
      <c r="C22" s="16" t="s">
        <v>74</v>
      </c>
      <c r="D22" s="26">
        <v>14524889</v>
      </c>
      <c r="E22" s="26">
        <v>1500000</v>
      </c>
      <c r="F22" s="18">
        <v>24</v>
      </c>
      <c r="G22" s="18">
        <v>17</v>
      </c>
      <c r="H22" s="18">
        <v>8</v>
      </c>
      <c r="I22" s="18">
        <v>7</v>
      </c>
      <c r="J22" s="18">
        <v>17</v>
      </c>
      <c r="K22" s="18">
        <v>8</v>
      </c>
      <c r="L22" s="27">
        <f>SUM(F22:K22)</f>
        <v>81</v>
      </c>
    </row>
    <row r="23" spans="1:12" ht="12.75" customHeight="1" x14ac:dyDescent="0.35">
      <c r="A23" s="16" t="s">
        <v>107</v>
      </c>
      <c r="B23" s="16" t="s">
        <v>73</v>
      </c>
      <c r="C23" s="16" t="s">
        <v>108</v>
      </c>
      <c r="D23" s="26">
        <v>10714250</v>
      </c>
      <c r="E23" s="26">
        <v>1000000</v>
      </c>
      <c r="F23" s="18">
        <v>19</v>
      </c>
      <c r="G23" s="18">
        <v>13</v>
      </c>
      <c r="H23" s="18">
        <v>8</v>
      </c>
      <c r="I23" s="18">
        <v>8</v>
      </c>
      <c r="J23" s="18">
        <v>16</v>
      </c>
      <c r="K23" s="18">
        <v>9</v>
      </c>
      <c r="L23" s="27">
        <f t="shared" ref="L23:L41" si="0">SUM(F23:K23)</f>
        <v>73</v>
      </c>
    </row>
    <row r="24" spans="1:12" ht="12.75" customHeight="1" x14ac:dyDescent="0.35">
      <c r="A24" s="16" t="s">
        <v>95</v>
      </c>
      <c r="B24" s="16" t="s">
        <v>96</v>
      </c>
      <c r="C24" s="16" t="s">
        <v>97</v>
      </c>
      <c r="D24" s="26">
        <v>4575000</v>
      </c>
      <c r="E24" s="26">
        <v>1500000</v>
      </c>
      <c r="F24" s="18">
        <v>23</v>
      </c>
      <c r="G24" s="18">
        <v>15</v>
      </c>
      <c r="H24" s="18">
        <v>8</v>
      </c>
      <c r="I24" s="18">
        <v>7</v>
      </c>
      <c r="J24" s="18">
        <v>15</v>
      </c>
      <c r="K24" s="18">
        <v>8</v>
      </c>
      <c r="L24" s="27">
        <f t="shared" si="0"/>
        <v>76</v>
      </c>
    </row>
    <row r="25" spans="1:12" ht="12.75" customHeight="1" x14ac:dyDescent="0.35">
      <c r="A25" s="16" t="s">
        <v>87</v>
      </c>
      <c r="B25" s="16" t="s">
        <v>88</v>
      </c>
      <c r="C25" s="16" t="s">
        <v>89</v>
      </c>
      <c r="D25" s="26">
        <v>9180650</v>
      </c>
      <c r="E25" s="26">
        <v>2200000</v>
      </c>
      <c r="F25" s="18">
        <v>21</v>
      </c>
      <c r="G25" s="18">
        <v>14</v>
      </c>
      <c r="H25" s="18">
        <v>10</v>
      </c>
      <c r="I25" s="18">
        <v>10</v>
      </c>
      <c r="J25" s="18">
        <v>15</v>
      </c>
      <c r="K25" s="18">
        <v>8</v>
      </c>
      <c r="L25" s="27">
        <f t="shared" si="0"/>
        <v>78</v>
      </c>
    </row>
    <row r="26" spans="1:12" ht="12.75" customHeight="1" x14ac:dyDescent="0.35">
      <c r="A26" s="16" t="s">
        <v>124</v>
      </c>
      <c r="B26" s="16" t="s">
        <v>125</v>
      </c>
      <c r="C26" s="16" t="s">
        <v>126</v>
      </c>
      <c r="D26" s="26">
        <v>2909000</v>
      </c>
      <c r="E26" s="26">
        <v>2618100</v>
      </c>
      <c r="F26" s="18">
        <v>14</v>
      </c>
      <c r="G26" s="18">
        <v>10</v>
      </c>
      <c r="H26" s="18">
        <v>4</v>
      </c>
      <c r="I26" s="18">
        <v>4</v>
      </c>
      <c r="J26" s="18">
        <v>9</v>
      </c>
      <c r="K26" s="18">
        <v>6</v>
      </c>
      <c r="L26" s="27">
        <f t="shared" si="0"/>
        <v>47</v>
      </c>
    </row>
    <row r="27" spans="1:12" ht="12.75" customHeight="1" x14ac:dyDescent="0.35">
      <c r="A27" s="16" t="s">
        <v>103</v>
      </c>
      <c r="B27" s="16" t="s">
        <v>104</v>
      </c>
      <c r="C27" s="16" t="s">
        <v>105</v>
      </c>
      <c r="D27" s="26">
        <v>5567602</v>
      </c>
      <c r="E27" s="26">
        <v>1800000</v>
      </c>
      <c r="F27" s="18">
        <v>22</v>
      </c>
      <c r="G27" s="18">
        <v>16</v>
      </c>
      <c r="H27" s="18">
        <v>9</v>
      </c>
      <c r="I27" s="18">
        <v>8</v>
      </c>
      <c r="J27" s="18">
        <v>9</v>
      </c>
      <c r="K27" s="18">
        <v>8</v>
      </c>
      <c r="L27" s="27">
        <f t="shared" si="0"/>
        <v>72</v>
      </c>
    </row>
    <row r="28" spans="1:12" ht="12.75" customHeight="1" x14ac:dyDescent="0.35">
      <c r="A28" s="16" t="s">
        <v>91</v>
      </c>
      <c r="B28" s="16" t="s">
        <v>92</v>
      </c>
      <c r="C28" s="16" t="s">
        <v>93</v>
      </c>
      <c r="D28" s="26">
        <v>13496000</v>
      </c>
      <c r="E28" s="26">
        <v>2000000</v>
      </c>
      <c r="F28" s="18">
        <v>22</v>
      </c>
      <c r="G28" s="18">
        <v>14</v>
      </c>
      <c r="H28" s="18">
        <v>9</v>
      </c>
      <c r="I28" s="18">
        <v>8</v>
      </c>
      <c r="J28" s="18">
        <v>11</v>
      </c>
      <c r="K28" s="18">
        <v>8</v>
      </c>
      <c r="L28" s="27">
        <f t="shared" si="0"/>
        <v>72</v>
      </c>
    </row>
    <row r="29" spans="1:12" ht="12.75" customHeight="1" x14ac:dyDescent="0.35">
      <c r="A29" s="16" t="s">
        <v>76</v>
      </c>
      <c r="B29" s="16" t="s">
        <v>77</v>
      </c>
      <c r="C29" s="16" t="s">
        <v>78</v>
      </c>
      <c r="D29" s="26">
        <v>3987152</v>
      </c>
      <c r="E29" s="26">
        <v>2900000</v>
      </c>
      <c r="F29" s="18">
        <v>26</v>
      </c>
      <c r="G29" s="18">
        <v>16</v>
      </c>
      <c r="H29" s="18">
        <v>9</v>
      </c>
      <c r="I29" s="18">
        <v>9</v>
      </c>
      <c r="J29" s="18">
        <v>15</v>
      </c>
      <c r="K29" s="18">
        <v>8</v>
      </c>
      <c r="L29" s="27">
        <f t="shared" si="0"/>
        <v>83</v>
      </c>
    </row>
    <row r="30" spans="1:12" ht="12.75" customHeight="1" x14ac:dyDescent="0.35">
      <c r="A30" s="16" t="s">
        <v>118</v>
      </c>
      <c r="B30" s="16" t="s">
        <v>119</v>
      </c>
      <c r="C30" s="16" t="s">
        <v>120</v>
      </c>
      <c r="D30" s="26">
        <v>5300000</v>
      </c>
      <c r="E30" s="26">
        <v>2000000</v>
      </c>
      <c r="F30" s="18">
        <v>15</v>
      </c>
      <c r="G30" s="18">
        <v>10</v>
      </c>
      <c r="H30" s="18">
        <v>8</v>
      </c>
      <c r="I30" s="18">
        <v>8</v>
      </c>
      <c r="J30" s="18">
        <v>13</v>
      </c>
      <c r="K30" s="18">
        <v>7</v>
      </c>
      <c r="L30" s="27">
        <f t="shared" si="0"/>
        <v>61</v>
      </c>
    </row>
    <row r="31" spans="1:12" ht="12.75" customHeight="1" x14ac:dyDescent="0.35">
      <c r="A31" s="16" t="s">
        <v>99</v>
      </c>
      <c r="B31" s="16" t="s">
        <v>100</v>
      </c>
      <c r="C31" s="16" t="s">
        <v>101</v>
      </c>
      <c r="D31" s="26">
        <v>4410000</v>
      </c>
      <c r="E31" s="26">
        <v>1800000</v>
      </c>
      <c r="F31" s="18">
        <v>21</v>
      </c>
      <c r="G31" s="18">
        <v>14</v>
      </c>
      <c r="H31" s="18">
        <v>9</v>
      </c>
      <c r="I31" s="18">
        <v>7</v>
      </c>
      <c r="J31" s="18">
        <v>13</v>
      </c>
      <c r="K31" s="18">
        <v>7</v>
      </c>
      <c r="L31" s="27">
        <f t="shared" si="0"/>
        <v>71</v>
      </c>
    </row>
    <row r="32" spans="1:12" ht="12.75" customHeight="1" x14ac:dyDescent="0.35">
      <c r="A32" s="16" t="s">
        <v>49</v>
      </c>
      <c r="B32" s="16" t="s">
        <v>50</v>
      </c>
      <c r="C32" s="16" t="s">
        <v>51</v>
      </c>
      <c r="D32" s="26">
        <v>3650000</v>
      </c>
      <c r="E32" s="26">
        <v>1900000</v>
      </c>
      <c r="F32" s="18">
        <v>25</v>
      </c>
      <c r="G32" s="18">
        <v>16</v>
      </c>
      <c r="H32" s="18">
        <v>9</v>
      </c>
      <c r="I32" s="18">
        <v>9</v>
      </c>
      <c r="J32" s="18">
        <v>16</v>
      </c>
      <c r="K32" s="18">
        <v>8</v>
      </c>
      <c r="L32" s="27">
        <f t="shared" si="0"/>
        <v>83</v>
      </c>
    </row>
    <row r="33" spans="1:12" ht="12.75" customHeight="1" x14ac:dyDescent="0.35">
      <c r="A33" s="16" t="s">
        <v>80</v>
      </c>
      <c r="B33" s="16" t="s">
        <v>81</v>
      </c>
      <c r="C33" s="16" t="s">
        <v>82</v>
      </c>
      <c r="D33" s="26">
        <v>2375000</v>
      </c>
      <c r="E33" s="26">
        <v>1000000</v>
      </c>
      <c r="F33" s="18">
        <v>23</v>
      </c>
      <c r="G33" s="18">
        <v>15</v>
      </c>
      <c r="H33" s="18">
        <v>8</v>
      </c>
      <c r="I33" s="18">
        <v>9</v>
      </c>
      <c r="J33" s="18">
        <v>15</v>
      </c>
      <c r="K33" s="18">
        <v>8</v>
      </c>
      <c r="L33" s="27">
        <f t="shared" si="0"/>
        <v>78</v>
      </c>
    </row>
    <row r="34" spans="1:12" ht="12.75" customHeight="1" x14ac:dyDescent="0.35">
      <c r="A34" s="16" t="s">
        <v>56</v>
      </c>
      <c r="B34" s="16" t="s">
        <v>57</v>
      </c>
      <c r="C34" s="16" t="s">
        <v>58</v>
      </c>
      <c r="D34" s="26">
        <v>3060000</v>
      </c>
      <c r="E34" s="26">
        <v>1400000</v>
      </c>
      <c r="F34" s="18">
        <v>24</v>
      </c>
      <c r="G34" s="18">
        <v>17</v>
      </c>
      <c r="H34" s="18">
        <v>8</v>
      </c>
      <c r="I34" s="18">
        <v>9</v>
      </c>
      <c r="J34" s="18">
        <v>15</v>
      </c>
      <c r="K34" s="18">
        <v>9</v>
      </c>
      <c r="L34" s="27">
        <f t="shared" si="0"/>
        <v>82</v>
      </c>
    </row>
    <row r="35" spans="1:12" ht="12.75" customHeight="1" x14ac:dyDescent="0.35">
      <c r="A35" s="16" t="s">
        <v>68</v>
      </c>
      <c r="B35" s="16" t="s">
        <v>69</v>
      </c>
      <c r="C35" s="16" t="s">
        <v>70</v>
      </c>
      <c r="D35" s="26">
        <v>3690270</v>
      </c>
      <c r="E35" s="26">
        <v>1300000</v>
      </c>
      <c r="F35" s="18">
        <v>24</v>
      </c>
      <c r="G35" s="18">
        <v>16</v>
      </c>
      <c r="H35" s="18">
        <v>8</v>
      </c>
      <c r="I35" s="18">
        <v>8</v>
      </c>
      <c r="J35" s="18">
        <v>15</v>
      </c>
      <c r="K35" s="18">
        <v>8</v>
      </c>
      <c r="L35" s="27">
        <f t="shared" si="0"/>
        <v>79</v>
      </c>
    </row>
    <row r="36" spans="1:12" ht="12.75" customHeight="1" x14ac:dyDescent="0.35">
      <c r="A36" s="16" t="s">
        <v>121</v>
      </c>
      <c r="B36" s="16" t="s">
        <v>84</v>
      </c>
      <c r="C36" s="16" t="s">
        <v>122</v>
      </c>
      <c r="D36" s="26">
        <v>3125000</v>
      </c>
      <c r="E36" s="26">
        <v>1100000</v>
      </c>
      <c r="F36" s="18">
        <v>18</v>
      </c>
      <c r="G36" s="18">
        <v>13</v>
      </c>
      <c r="H36" s="18">
        <v>7</v>
      </c>
      <c r="I36" s="18">
        <v>6</v>
      </c>
      <c r="J36" s="18">
        <v>10</v>
      </c>
      <c r="K36" s="18">
        <v>7</v>
      </c>
      <c r="L36" s="27">
        <f t="shared" si="0"/>
        <v>61</v>
      </c>
    </row>
    <row r="37" spans="1:12" ht="12.75" customHeight="1" x14ac:dyDescent="0.35">
      <c r="A37" s="16" t="s">
        <v>83</v>
      </c>
      <c r="B37" s="16" t="s">
        <v>84</v>
      </c>
      <c r="C37" s="16" t="s">
        <v>85</v>
      </c>
      <c r="D37" s="26">
        <v>4800000</v>
      </c>
      <c r="E37" s="26">
        <v>1200000</v>
      </c>
      <c r="F37" s="18">
        <v>23</v>
      </c>
      <c r="G37" s="18">
        <v>16</v>
      </c>
      <c r="H37" s="18">
        <v>8</v>
      </c>
      <c r="I37" s="18">
        <v>8</v>
      </c>
      <c r="J37" s="18">
        <v>16</v>
      </c>
      <c r="K37" s="18">
        <v>8</v>
      </c>
      <c r="L37" s="27">
        <f t="shared" si="0"/>
        <v>79</v>
      </c>
    </row>
    <row r="38" spans="1:12" ht="12.75" customHeight="1" x14ac:dyDescent="0.35">
      <c r="A38" s="16" t="s">
        <v>60</v>
      </c>
      <c r="B38" s="16" t="s">
        <v>61</v>
      </c>
      <c r="C38" s="16" t="s">
        <v>62</v>
      </c>
      <c r="D38" s="26">
        <v>5492000</v>
      </c>
      <c r="E38" s="26">
        <v>1907000</v>
      </c>
      <c r="F38" s="18">
        <v>25</v>
      </c>
      <c r="G38" s="18">
        <v>16</v>
      </c>
      <c r="H38" s="18">
        <v>7</v>
      </c>
      <c r="I38" s="18">
        <v>9</v>
      </c>
      <c r="J38" s="18">
        <v>16</v>
      </c>
      <c r="K38" s="18">
        <v>9</v>
      </c>
      <c r="L38" s="27">
        <f t="shared" si="0"/>
        <v>82</v>
      </c>
    </row>
    <row r="39" spans="1:12" ht="12.75" customHeight="1" x14ac:dyDescent="0.35">
      <c r="A39" s="16" t="s">
        <v>114</v>
      </c>
      <c r="B39" s="16" t="s">
        <v>115</v>
      </c>
      <c r="C39" s="16" t="s">
        <v>116</v>
      </c>
      <c r="D39" s="26">
        <v>6015000</v>
      </c>
      <c r="E39" s="26">
        <v>1200000</v>
      </c>
      <c r="F39" s="18">
        <v>20</v>
      </c>
      <c r="G39" s="18">
        <v>12</v>
      </c>
      <c r="H39" s="18">
        <v>7</v>
      </c>
      <c r="I39" s="18">
        <v>7</v>
      </c>
      <c r="J39" s="18">
        <v>14</v>
      </c>
      <c r="K39" s="18">
        <v>8</v>
      </c>
      <c r="L39" s="27">
        <f t="shared" si="0"/>
        <v>68</v>
      </c>
    </row>
    <row r="40" spans="1:12" ht="12.75" customHeight="1" x14ac:dyDescent="0.35">
      <c r="A40" s="16" t="s">
        <v>64</v>
      </c>
      <c r="B40" s="16" t="s">
        <v>65</v>
      </c>
      <c r="C40" s="16" t="s">
        <v>66</v>
      </c>
      <c r="D40" s="26">
        <v>9825000</v>
      </c>
      <c r="E40" s="26">
        <v>3500000</v>
      </c>
      <c r="F40" s="18">
        <v>25</v>
      </c>
      <c r="G40" s="18">
        <v>16</v>
      </c>
      <c r="H40" s="18">
        <v>7</v>
      </c>
      <c r="I40" s="18">
        <v>9</v>
      </c>
      <c r="J40" s="18">
        <v>14</v>
      </c>
      <c r="K40" s="18">
        <v>9</v>
      </c>
      <c r="L40" s="27">
        <f t="shared" si="0"/>
        <v>80</v>
      </c>
    </row>
    <row r="41" spans="1:12" ht="12.75" customHeight="1" x14ac:dyDescent="0.35">
      <c r="A41" s="16" t="s">
        <v>110</v>
      </c>
      <c r="B41" s="16" t="s">
        <v>111</v>
      </c>
      <c r="C41" s="16" t="s">
        <v>112</v>
      </c>
      <c r="D41" s="26">
        <v>5555000</v>
      </c>
      <c r="E41" s="26">
        <v>1200000</v>
      </c>
      <c r="F41" s="18">
        <v>16</v>
      </c>
      <c r="G41" s="18">
        <v>16</v>
      </c>
      <c r="H41" s="18">
        <v>7</v>
      </c>
      <c r="I41" s="18">
        <v>6</v>
      </c>
      <c r="J41" s="18">
        <v>17</v>
      </c>
      <c r="K41" s="18">
        <v>8</v>
      </c>
      <c r="L41" s="27">
        <f t="shared" si="0"/>
        <v>70</v>
      </c>
    </row>
    <row r="42" spans="1:12" ht="12.5" x14ac:dyDescent="0.35">
      <c r="A42" s="4"/>
      <c r="B42" s="4"/>
      <c r="C42" s="4"/>
      <c r="D42" s="5">
        <f>SUM(D22:D41)</f>
        <v>122251813</v>
      </c>
      <c r="E42" s="5">
        <f>SUM(E22:E41)</f>
        <v>35025100</v>
      </c>
      <c r="F42" s="4"/>
      <c r="G42" s="4"/>
      <c r="H42" s="4"/>
      <c r="I42" s="4"/>
      <c r="J42" s="4"/>
      <c r="K42" s="4"/>
      <c r="L42" s="11"/>
    </row>
    <row r="43" spans="1:12" ht="12.5" x14ac:dyDescent="0.35">
      <c r="A43" s="4"/>
      <c r="B43" s="4"/>
      <c r="C43" s="4"/>
      <c r="D43" s="4"/>
      <c r="E43" s="6"/>
      <c r="F43" s="4"/>
      <c r="G43" s="4"/>
      <c r="H43" s="4"/>
      <c r="I43" s="4"/>
      <c r="J43" s="4"/>
      <c r="K43" s="4"/>
      <c r="L43" s="4"/>
    </row>
    <row r="45" spans="1:12" ht="12" x14ac:dyDescent="0.35"/>
    <row r="46" spans="1:12" ht="12" x14ac:dyDescent="0.35"/>
  </sheetData>
  <mergeCells count="22">
    <mergeCell ref="F19:G19"/>
    <mergeCell ref="H19:K19"/>
    <mergeCell ref="D16:L16"/>
    <mergeCell ref="A18:A21"/>
    <mergeCell ref="B18:B21"/>
    <mergeCell ref="C18:C21"/>
    <mergeCell ref="D18:D21"/>
    <mergeCell ref="E18:E21"/>
    <mergeCell ref="F18:K18"/>
    <mergeCell ref="L18:L21"/>
    <mergeCell ref="A7:C7"/>
    <mergeCell ref="D7:L7"/>
    <mergeCell ref="D15:L15"/>
    <mergeCell ref="D3:L3"/>
    <mergeCell ref="D4:L4"/>
    <mergeCell ref="D5:L5"/>
    <mergeCell ref="D6:L6"/>
    <mergeCell ref="D10:L10"/>
    <mergeCell ref="D11:L11"/>
    <mergeCell ref="D12:L12"/>
    <mergeCell ref="D13:L13"/>
    <mergeCell ref="D14:L14"/>
  </mergeCells>
  <dataValidations count="6">
    <dataValidation type="decimal" operator="lessThanOrEqual" allowBlank="1" showInputMessage="1" showErrorMessage="1" error="max. 10" sqref="J17:K19 J42:K1048576 J1:K6 J8:K12" xr:uid="{12ED9537-AA1C-4ACD-87E7-42426C6E2D40}">
      <formula1>10</formula1>
    </dataValidation>
    <dataValidation type="decimal" operator="lessThanOrEqual" allowBlank="1" showInputMessage="1" showErrorMessage="1" error="max. 5" sqref="I17:I19 I42:I1048576 I1:I6 I8:I12" xr:uid="{846A0928-B155-4277-8436-2410DDF47A55}">
      <formula1>20</formula1>
    </dataValidation>
    <dataValidation type="decimal" operator="lessThanOrEqual" allowBlank="1" showInputMessage="1" showErrorMessage="1" error="max. 15" sqref="H42:H1048576 H17:H19 H1:H6 H8:H12" xr:uid="{4832F9B1-D1D5-43C7-9E13-FEC8E872ACCF}">
      <formula1>10</formula1>
    </dataValidation>
    <dataValidation type="decimal" operator="lessThanOrEqual" allowBlank="1" showInputMessage="1" showErrorMessage="1" error="max. 15" sqref="G42:G1048576 G17:G19 G1:G6 G8:G12" xr:uid="{26007D44-131C-41BD-90AD-3A5948399B4E}">
      <formula1>20</formula1>
    </dataValidation>
    <dataValidation type="decimal" operator="lessThanOrEqual" allowBlank="1" showInputMessage="1" showErrorMessage="1" error="max. 40" sqref="F17:F19 F42:F1048576 F1:F6 F8:F12" xr:uid="{D2019326-5C44-4F62-932A-E54C8443B204}">
      <formula1>30</formula1>
    </dataValidation>
    <dataValidation type="decimal" operator="lessThanOrEqual" allowBlank="1" showInputMessage="1" showErrorMessage="1" sqref="F22:K41" xr:uid="{35F6FCAF-EF60-443F-A7F2-ECA59841335C}">
      <formula1>30</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B2C33-19B4-4584-9E2B-367694B0CC85}">
  <dimension ref="A1:L45"/>
  <sheetViews>
    <sheetView workbookViewId="0"/>
  </sheetViews>
  <sheetFormatPr defaultColWidth="9.1796875" defaultRowHeight="12.75" customHeight="1" x14ac:dyDescent="0.35"/>
  <cols>
    <col min="1" max="1" width="11.453125" style="2" customWidth="1"/>
    <col min="2" max="2" width="30" style="2" bestFit="1" customWidth="1"/>
    <col min="3" max="3" width="40.7265625" style="2" customWidth="1"/>
    <col min="4" max="5" width="15.6328125" style="2" customWidth="1"/>
    <col min="6" max="7" width="9.453125" style="2" customWidth="1"/>
    <col min="8" max="8" width="9.7265625" style="2" customWidth="1"/>
    <col min="9" max="11" width="9.453125" style="2" customWidth="1"/>
    <col min="12" max="12" width="9.7265625" style="2" customWidth="1"/>
    <col min="13" max="16384" width="9.1796875" style="2"/>
  </cols>
  <sheetData>
    <row r="1" spans="1:12" ht="38.25" customHeight="1" x14ac:dyDescent="0.35">
      <c r="A1" s="1" t="s">
        <v>0</v>
      </c>
    </row>
    <row r="2" spans="1:12" ht="15" customHeight="1" x14ac:dyDescent="0.35">
      <c r="A2" s="7" t="s">
        <v>1</v>
      </c>
      <c r="D2" s="3" t="s">
        <v>2</v>
      </c>
    </row>
    <row r="3" spans="1:12" ht="15" customHeight="1" x14ac:dyDescent="0.25">
      <c r="A3" s="7" t="s">
        <v>3</v>
      </c>
      <c r="D3" s="46" t="s">
        <v>4</v>
      </c>
      <c r="E3" s="46"/>
      <c r="F3" s="46"/>
      <c r="G3" s="46"/>
      <c r="H3" s="46"/>
      <c r="I3" s="46"/>
      <c r="J3" s="46"/>
      <c r="K3" s="46"/>
      <c r="L3" s="46"/>
    </row>
    <row r="4" spans="1:12" ht="15" customHeight="1" x14ac:dyDescent="0.25">
      <c r="A4" s="3" t="s">
        <v>5</v>
      </c>
      <c r="D4" s="37" t="s">
        <v>6</v>
      </c>
      <c r="E4" s="37"/>
      <c r="F4" s="37"/>
      <c r="G4" s="37"/>
      <c r="H4" s="37"/>
      <c r="I4" s="37"/>
      <c r="J4" s="37"/>
      <c r="K4" s="37"/>
      <c r="L4" s="37"/>
    </row>
    <row r="5" spans="1:12" ht="15" customHeight="1" x14ac:dyDescent="0.25">
      <c r="A5" s="7" t="s">
        <v>129</v>
      </c>
      <c r="D5" s="37" t="s">
        <v>8</v>
      </c>
      <c r="E5" s="37"/>
      <c r="F5" s="37"/>
      <c r="G5" s="37"/>
      <c r="H5" s="37"/>
      <c r="I5" s="37"/>
      <c r="J5" s="37"/>
      <c r="K5" s="37"/>
      <c r="L5" s="37"/>
    </row>
    <row r="6" spans="1:12" ht="15" customHeight="1" x14ac:dyDescent="0.25">
      <c r="A6" s="7" t="s">
        <v>9</v>
      </c>
      <c r="D6" s="37" t="s">
        <v>10</v>
      </c>
      <c r="E6" s="37"/>
      <c r="F6" s="37"/>
      <c r="G6" s="37"/>
      <c r="H6" s="37"/>
      <c r="I6" s="37"/>
      <c r="J6" s="37"/>
      <c r="K6" s="37"/>
      <c r="L6" s="37"/>
    </row>
    <row r="7" spans="1:12" ht="28.9" customHeight="1" x14ac:dyDescent="0.35">
      <c r="A7" s="42" t="s">
        <v>130</v>
      </c>
      <c r="B7" s="42"/>
      <c r="C7" s="42"/>
      <c r="D7" s="39" t="s">
        <v>12</v>
      </c>
      <c r="E7" s="40"/>
      <c r="F7" s="40"/>
      <c r="G7" s="40"/>
      <c r="H7" s="40"/>
      <c r="I7" s="40"/>
      <c r="J7" s="40"/>
      <c r="K7" s="40"/>
      <c r="L7" s="40"/>
    </row>
    <row r="8" spans="1:12" ht="15" customHeight="1" x14ac:dyDescent="0.35">
      <c r="A8" s="3" t="s">
        <v>13</v>
      </c>
      <c r="B8" s="10"/>
      <c r="C8" s="10"/>
    </row>
    <row r="9" spans="1:12" ht="15" customHeight="1" x14ac:dyDescent="0.35">
      <c r="D9" s="3"/>
      <c r="E9" s="9"/>
      <c r="F9" s="9"/>
      <c r="G9" s="9"/>
      <c r="H9" s="9"/>
      <c r="I9" s="9"/>
      <c r="J9" s="9"/>
      <c r="K9" s="9"/>
      <c r="L9" s="9"/>
    </row>
    <row r="10" spans="1:12" ht="15" customHeight="1" x14ac:dyDescent="0.35">
      <c r="D10" s="38" t="s">
        <v>14</v>
      </c>
      <c r="E10" s="38"/>
      <c r="F10" s="38"/>
      <c r="G10" s="38"/>
      <c r="H10" s="38"/>
      <c r="I10" s="38"/>
      <c r="J10" s="38"/>
      <c r="K10" s="38"/>
      <c r="L10" s="38"/>
    </row>
    <row r="11" spans="1:12" ht="51.65" customHeight="1" x14ac:dyDescent="0.35">
      <c r="D11" s="39" t="s">
        <v>15</v>
      </c>
      <c r="E11" s="39"/>
      <c r="F11" s="39"/>
      <c r="G11" s="39"/>
      <c r="H11" s="39"/>
      <c r="I11" s="39"/>
      <c r="J11" s="39"/>
      <c r="K11" s="39"/>
      <c r="L11" s="39"/>
    </row>
    <row r="12" spans="1:12" ht="148.9" customHeight="1" x14ac:dyDescent="0.35">
      <c r="D12" s="39" t="s">
        <v>16</v>
      </c>
      <c r="E12" s="39"/>
      <c r="F12" s="39"/>
      <c r="G12" s="39"/>
      <c r="H12" s="39"/>
      <c r="I12" s="39"/>
      <c r="J12" s="39"/>
      <c r="K12" s="39"/>
      <c r="L12" s="39"/>
    </row>
    <row r="13" spans="1:12" ht="15" customHeight="1" x14ac:dyDescent="0.35">
      <c r="D13" s="39" t="s">
        <v>17</v>
      </c>
      <c r="E13" s="39"/>
      <c r="F13" s="39"/>
      <c r="G13" s="39"/>
      <c r="H13" s="39"/>
      <c r="I13" s="39"/>
      <c r="J13" s="39"/>
      <c r="K13" s="39"/>
      <c r="L13" s="39"/>
    </row>
    <row r="14" spans="1:12" ht="30" customHeight="1" x14ac:dyDescent="0.35">
      <c r="D14" s="39" t="s">
        <v>18</v>
      </c>
      <c r="E14" s="39"/>
      <c r="F14" s="39"/>
      <c r="G14" s="39"/>
      <c r="H14" s="39"/>
      <c r="I14" s="39"/>
      <c r="J14" s="39"/>
      <c r="K14" s="39"/>
      <c r="L14" s="39"/>
    </row>
    <row r="15" spans="1:12" ht="31.15" customHeight="1" x14ac:dyDescent="0.35">
      <c r="D15" s="39" t="s">
        <v>19</v>
      </c>
      <c r="E15" s="45"/>
      <c r="F15" s="45"/>
      <c r="G15" s="45"/>
      <c r="H15" s="45"/>
      <c r="I15" s="45"/>
      <c r="J15" s="45"/>
      <c r="K15" s="45"/>
      <c r="L15" s="45"/>
    </row>
    <row r="16" spans="1:12" ht="19.149999999999999" customHeight="1" x14ac:dyDescent="0.35">
      <c r="D16" s="39" t="s">
        <v>20</v>
      </c>
      <c r="E16" s="45"/>
      <c r="F16" s="45"/>
      <c r="G16" s="45"/>
      <c r="H16" s="45"/>
      <c r="I16" s="45"/>
      <c r="J16" s="45"/>
      <c r="K16" s="45"/>
      <c r="L16" s="45"/>
    </row>
    <row r="17" spans="1:12" ht="15" customHeight="1" x14ac:dyDescent="0.35">
      <c r="A17" s="3"/>
      <c r="G17" s="3"/>
      <c r="H17" s="3"/>
      <c r="I17" s="3"/>
    </row>
    <row r="18" spans="1:12" ht="15" customHeight="1" x14ac:dyDescent="0.35">
      <c r="A18" s="32" t="s">
        <v>21</v>
      </c>
      <c r="B18" s="32" t="s">
        <v>22</v>
      </c>
      <c r="C18" s="32" t="s">
        <v>23</v>
      </c>
      <c r="D18" s="32" t="s">
        <v>24</v>
      </c>
      <c r="E18" s="44" t="s">
        <v>25</v>
      </c>
      <c r="F18" s="31" t="s">
        <v>26</v>
      </c>
      <c r="G18" s="31"/>
      <c r="H18" s="31"/>
      <c r="I18" s="31"/>
      <c r="J18" s="31"/>
      <c r="K18" s="31"/>
      <c r="L18" s="35" t="s">
        <v>27</v>
      </c>
    </row>
    <row r="19" spans="1:12" ht="14.65" customHeight="1" x14ac:dyDescent="0.35">
      <c r="A19" s="32"/>
      <c r="B19" s="32"/>
      <c r="C19" s="32"/>
      <c r="D19" s="32"/>
      <c r="E19" s="44"/>
      <c r="F19" s="34" t="s">
        <v>38</v>
      </c>
      <c r="G19" s="34"/>
      <c r="H19" s="34" t="s">
        <v>39</v>
      </c>
      <c r="I19" s="34"/>
      <c r="J19" s="34"/>
      <c r="K19" s="34"/>
      <c r="L19" s="35"/>
    </row>
    <row r="20" spans="1:12" ht="78" customHeight="1" x14ac:dyDescent="0.35">
      <c r="A20" s="32"/>
      <c r="B20" s="32"/>
      <c r="C20" s="32"/>
      <c r="D20" s="32"/>
      <c r="E20" s="44"/>
      <c r="F20" s="15" t="s">
        <v>40</v>
      </c>
      <c r="G20" s="15" t="s">
        <v>41</v>
      </c>
      <c r="H20" s="15" t="s">
        <v>42</v>
      </c>
      <c r="I20" s="15" t="s">
        <v>43</v>
      </c>
      <c r="J20" s="14" t="s">
        <v>44</v>
      </c>
      <c r="K20" s="15" t="s">
        <v>45</v>
      </c>
      <c r="L20" s="35"/>
    </row>
    <row r="21" spans="1:12" ht="31.15" customHeight="1" x14ac:dyDescent="0.35">
      <c r="A21" s="32"/>
      <c r="B21" s="32"/>
      <c r="C21" s="32"/>
      <c r="D21" s="32"/>
      <c r="E21" s="44"/>
      <c r="F21" s="14" t="s">
        <v>46</v>
      </c>
      <c r="G21" s="14" t="s">
        <v>47</v>
      </c>
      <c r="H21" s="14" t="s">
        <v>48</v>
      </c>
      <c r="I21" s="14" t="s">
        <v>48</v>
      </c>
      <c r="J21" s="14" t="s">
        <v>47</v>
      </c>
      <c r="K21" s="14" t="s">
        <v>48</v>
      </c>
      <c r="L21" s="35"/>
    </row>
    <row r="22" spans="1:12" ht="12" x14ac:dyDescent="0.35">
      <c r="A22" s="16" t="s">
        <v>72</v>
      </c>
      <c r="B22" s="16" t="s">
        <v>73</v>
      </c>
      <c r="C22" s="16" t="s">
        <v>74</v>
      </c>
      <c r="D22" s="26">
        <v>14524889</v>
      </c>
      <c r="E22" s="26">
        <v>1500000</v>
      </c>
      <c r="F22" s="18">
        <v>24</v>
      </c>
      <c r="G22" s="18">
        <v>16</v>
      </c>
      <c r="H22" s="18">
        <v>8</v>
      </c>
      <c r="I22" s="18">
        <v>8</v>
      </c>
      <c r="J22" s="18">
        <v>18</v>
      </c>
      <c r="K22" s="18">
        <v>8</v>
      </c>
      <c r="L22" s="27">
        <f>SUM(F22:K22)</f>
        <v>82</v>
      </c>
    </row>
    <row r="23" spans="1:12" ht="12.75" customHeight="1" x14ac:dyDescent="0.35">
      <c r="A23" s="16" t="s">
        <v>107</v>
      </c>
      <c r="B23" s="16" t="s">
        <v>73</v>
      </c>
      <c r="C23" s="16" t="s">
        <v>108</v>
      </c>
      <c r="D23" s="26">
        <v>10714250</v>
      </c>
      <c r="E23" s="26">
        <v>1000000</v>
      </c>
      <c r="F23" s="18">
        <v>19</v>
      </c>
      <c r="G23" s="18">
        <v>14</v>
      </c>
      <c r="H23" s="18">
        <v>8</v>
      </c>
      <c r="I23" s="18">
        <v>8</v>
      </c>
      <c r="J23" s="18">
        <v>16</v>
      </c>
      <c r="K23" s="18">
        <v>9</v>
      </c>
      <c r="L23" s="27">
        <f t="shared" ref="L23:L41" si="0">SUM(F23:K23)</f>
        <v>74</v>
      </c>
    </row>
    <row r="24" spans="1:12" ht="12.75" customHeight="1" x14ac:dyDescent="0.35">
      <c r="A24" s="16" t="s">
        <v>95</v>
      </c>
      <c r="B24" s="16" t="s">
        <v>96</v>
      </c>
      <c r="C24" s="16" t="s">
        <v>97</v>
      </c>
      <c r="D24" s="26">
        <v>4575000</v>
      </c>
      <c r="E24" s="26">
        <v>1500000</v>
      </c>
      <c r="F24" s="18">
        <v>19</v>
      </c>
      <c r="G24" s="18">
        <v>16</v>
      </c>
      <c r="H24" s="18">
        <v>8</v>
      </c>
      <c r="I24" s="18">
        <v>8</v>
      </c>
      <c r="J24" s="18">
        <v>16</v>
      </c>
      <c r="K24" s="18">
        <v>8</v>
      </c>
      <c r="L24" s="27">
        <f t="shared" si="0"/>
        <v>75</v>
      </c>
    </row>
    <row r="25" spans="1:12" ht="12.75" customHeight="1" x14ac:dyDescent="0.35">
      <c r="A25" s="16" t="s">
        <v>87</v>
      </c>
      <c r="B25" s="16" t="s">
        <v>88</v>
      </c>
      <c r="C25" s="16" t="s">
        <v>89</v>
      </c>
      <c r="D25" s="26">
        <v>9180650</v>
      </c>
      <c r="E25" s="26">
        <v>2200000</v>
      </c>
      <c r="F25" s="18">
        <v>22</v>
      </c>
      <c r="G25" s="18">
        <v>14</v>
      </c>
      <c r="H25" s="18">
        <v>10</v>
      </c>
      <c r="I25" s="18">
        <v>9</v>
      </c>
      <c r="J25" s="18">
        <v>15</v>
      </c>
      <c r="K25" s="18">
        <v>8</v>
      </c>
      <c r="L25" s="27">
        <f t="shared" si="0"/>
        <v>78</v>
      </c>
    </row>
    <row r="26" spans="1:12" ht="12.75" customHeight="1" x14ac:dyDescent="0.35">
      <c r="A26" s="16" t="s">
        <v>124</v>
      </c>
      <c r="B26" s="16" t="s">
        <v>125</v>
      </c>
      <c r="C26" s="16" t="s">
        <v>126</v>
      </c>
      <c r="D26" s="26">
        <v>2909000</v>
      </c>
      <c r="E26" s="26">
        <v>2618100</v>
      </c>
      <c r="F26" s="18">
        <v>14</v>
      </c>
      <c r="G26" s="18">
        <v>10</v>
      </c>
      <c r="H26" s="18">
        <v>4</v>
      </c>
      <c r="I26" s="18">
        <v>4</v>
      </c>
      <c r="J26" s="18">
        <v>9</v>
      </c>
      <c r="K26" s="18">
        <v>6</v>
      </c>
      <c r="L26" s="27">
        <f t="shared" si="0"/>
        <v>47</v>
      </c>
    </row>
    <row r="27" spans="1:12" ht="12.75" customHeight="1" x14ac:dyDescent="0.35">
      <c r="A27" s="16" t="s">
        <v>103</v>
      </c>
      <c r="B27" s="16" t="s">
        <v>104</v>
      </c>
      <c r="C27" s="16" t="s">
        <v>105</v>
      </c>
      <c r="D27" s="26">
        <v>5567602</v>
      </c>
      <c r="E27" s="26">
        <v>1800000</v>
      </c>
      <c r="F27" s="18">
        <v>21</v>
      </c>
      <c r="G27" s="18">
        <v>16</v>
      </c>
      <c r="H27" s="18">
        <v>9</v>
      </c>
      <c r="I27" s="18">
        <v>8</v>
      </c>
      <c r="J27" s="18">
        <v>10</v>
      </c>
      <c r="K27" s="18">
        <v>8</v>
      </c>
      <c r="L27" s="27">
        <f t="shared" si="0"/>
        <v>72</v>
      </c>
    </row>
    <row r="28" spans="1:12" ht="12.75" customHeight="1" x14ac:dyDescent="0.35">
      <c r="A28" s="16" t="s">
        <v>91</v>
      </c>
      <c r="B28" s="16" t="s">
        <v>92</v>
      </c>
      <c r="C28" s="16" t="s">
        <v>93</v>
      </c>
      <c r="D28" s="26">
        <v>13496000</v>
      </c>
      <c r="E28" s="26">
        <v>2000000</v>
      </c>
      <c r="F28" s="18">
        <v>21</v>
      </c>
      <c r="G28" s="18">
        <v>15</v>
      </c>
      <c r="H28" s="18">
        <v>9</v>
      </c>
      <c r="I28" s="18">
        <v>8</v>
      </c>
      <c r="J28" s="18">
        <v>15</v>
      </c>
      <c r="K28" s="18">
        <v>8</v>
      </c>
      <c r="L28" s="27">
        <f t="shared" si="0"/>
        <v>76</v>
      </c>
    </row>
    <row r="29" spans="1:12" ht="12.75" customHeight="1" x14ac:dyDescent="0.35">
      <c r="A29" s="16" t="s">
        <v>76</v>
      </c>
      <c r="B29" s="16" t="s">
        <v>77</v>
      </c>
      <c r="C29" s="16" t="s">
        <v>78</v>
      </c>
      <c r="D29" s="26">
        <v>3987152</v>
      </c>
      <c r="E29" s="26">
        <v>2900000</v>
      </c>
      <c r="F29" s="18">
        <v>24</v>
      </c>
      <c r="G29" s="18">
        <v>16</v>
      </c>
      <c r="H29" s="18">
        <v>9</v>
      </c>
      <c r="I29" s="18">
        <v>9</v>
      </c>
      <c r="J29" s="18">
        <v>14</v>
      </c>
      <c r="K29" s="18">
        <v>8</v>
      </c>
      <c r="L29" s="27">
        <f t="shared" si="0"/>
        <v>80</v>
      </c>
    </row>
    <row r="30" spans="1:12" ht="12.75" customHeight="1" x14ac:dyDescent="0.35">
      <c r="A30" s="16" t="s">
        <v>118</v>
      </c>
      <c r="B30" s="16" t="s">
        <v>119</v>
      </c>
      <c r="C30" s="16" t="s">
        <v>120</v>
      </c>
      <c r="D30" s="26">
        <v>5300000</v>
      </c>
      <c r="E30" s="26">
        <v>2000000</v>
      </c>
      <c r="F30" s="18">
        <v>16</v>
      </c>
      <c r="G30" s="18">
        <v>10</v>
      </c>
      <c r="H30" s="18">
        <v>8</v>
      </c>
      <c r="I30" s="18">
        <v>9</v>
      </c>
      <c r="J30" s="18">
        <v>13</v>
      </c>
      <c r="K30" s="18">
        <v>8</v>
      </c>
      <c r="L30" s="27">
        <f t="shared" si="0"/>
        <v>64</v>
      </c>
    </row>
    <row r="31" spans="1:12" ht="12.75" customHeight="1" x14ac:dyDescent="0.35">
      <c r="A31" s="16" t="s">
        <v>99</v>
      </c>
      <c r="B31" s="16" t="s">
        <v>100</v>
      </c>
      <c r="C31" s="16" t="s">
        <v>101</v>
      </c>
      <c r="D31" s="26">
        <v>4410000</v>
      </c>
      <c r="E31" s="26">
        <v>1800000</v>
      </c>
      <c r="F31" s="18">
        <v>20</v>
      </c>
      <c r="G31" s="18">
        <v>14</v>
      </c>
      <c r="H31" s="18">
        <v>8</v>
      </c>
      <c r="I31" s="18">
        <v>8</v>
      </c>
      <c r="J31" s="18">
        <v>15</v>
      </c>
      <c r="K31" s="18">
        <v>8</v>
      </c>
      <c r="L31" s="27">
        <f t="shared" si="0"/>
        <v>73</v>
      </c>
    </row>
    <row r="32" spans="1:12" ht="12.75" customHeight="1" x14ac:dyDescent="0.35">
      <c r="A32" s="16" t="s">
        <v>49</v>
      </c>
      <c r="B32" s="16" t="s">
        <v>50</v>
      </c>
      <c r="C32" s="16" t="s">
        <v>51</v>
      </c>
      <c r="D32" s="26">
        <v>3650000</v>
      </c>
      <c r="E32" s="26">
        <v>1900000</v>
      </c>
      <c r="F32" s="18">
        <v>25</v>
      </c>
      <c r="G32" s="18">
        <v>16</v>
      </c>
      <c r="H32" s="18">
        <v>9</v>
      </c>
      <c r="I32" s="18">
        <v>8</v>
      </c>
      <c r="J32" s="18">
        <v>17</v>
      </c>
      <c r="K32" s="18">
        <v>8</v>
      </c>
      <c r="L32" s="27">
        <f t="shared" si="0"/>
        <v>83</v>
      </c>
    </row>
    <row r="33" spans="1:12" ht="12.75" customHeight="1" x14ac:dyDescent="0.35">
      <c r="A33" s="16" t="s">
        <v>80</v>
      </c>
      <c r="B33" s="16" t="s">
        <v>81</v>
      </c>
      <c r="C33" s="16" t="s">
        <v>82</v>
      </c>
      <c r="D33" s="26">
        <v>2375000</v>
      </c>
      <c r="E33" s="26">
        <v>1000000</v>
      </c>
      <c r="F33" s="18">
        <v>23</v>
      </c>
      <c r="G33" s="18">
        <v>15</v>
      </c>
      <c r="H33" s="18">
        <v>8</v>
      </c>
      <c r="I33" s="18">
        <v>10</v>
      </c>
      <c r="J33" s="18">
        <v>15</v>
      </c>
      <c r="K33" s="18">
        <v>8</v>
      </c>
      <c r="L33" s="27">
        <f t="shared" si="0"/>
        <v>79</v>
      </c>
    </row>
    <row r="34" spans="1:12" ht="12.75" customHeight="1" x14ac:dyDescent="0.35">
      <c r="A34" s="16" t="s">
        <v>56</v>
      </c>
      <c r="B34" s="16" t="s">
        <v>57</v>
      </c>
      <c r="C34" s="16" t="s">
        <v>58</v>
      </c>
      <c r="D34" s="26">
        <v>3060000</v>
      </c>
      <c r="E34" s="26">
        <v>1400000</v>
      </c>
      <c r="F34" s="18">
        <v>25</v>
      </c>
      <c r="G34" s="18">
        <v>16</v>
      </c>
      <c r="H34" s="18">
        <v>8</v>
      </c>
      <c r="I34" s="18">
        <v>8</v>
      </c>
      <c r="J34" s="18">
        <v>16</v>
      </c>
      <c r="K34" s="18">
        <v>9</v>
      </c>
      <c r="L34" s="27">
        <f t="shared" si="0"/>
        <v>82</v>
      </c>
    </row>
    <row r="35" spans="1:12" ht="12.75" customHeight="1" x14ac:dyDescent="0.35">
      <c r="A35" s="16" t="s">
        <v>68</v>
      </c>
      <c r="B35" s="16" t="s">
        <v>69</v>
      </c>
      <c r="C35" s="16" t="s">
        <v>70</v>
      </c>
      <c r="D35" s="26">
        <v>3690270</v>
      </c>
      <c r="E35" s="26">
        <v>1300000</v>
      </c>
      <c r="F35" s="18">
        <v>25</v>
      </c>
      <c r="G35" s="18">
        <v>17</v>
      </c>
      <c r="H35" s="18">
        <v>8</v>
      </c>
      <c r="I35" s="18">
        <v>8</v>
      </c>
      <c r="J35" s="18">
        <v>15</v>
      </c>
      <c r="K35" s="18">
        <v>8</v>
      </c>
      <c r="L35" s="27">
        <f t="shared" si="0"/>
        <v>81</v>
      </c>
    </row>
    <row r="36" spans="1:12" ht="12.75" customHeight="1" x14ac:dyDescent="0.35">
      <c r="A36" s="16" t="s">
        <v>121</v>
      </c>
      <c r="B36" s="16" t="s">
        <v>84</v>
      </c>
      <c r="C36" s="16" t="s">
        <v>122</v>
      </c>
      <c r="D36" s="26">
        <v>3125000</v>
      </c>
      <c r="E36" s="26">
        <v>1100000</v>
      </c>
      <c r="F36" s="18">
        <v>18</v>
      </c>
      <c r="G36" s="18">
        <v>13</v>
      </c>
      <c r="H36" s="18">
        <v>7</v>
      </c>
      <c r="I36" s="18">
        <v>7</v>
      </c>
      <c r="J36" s="18">
        <v>11</v>
      </c>
      <c r="K36" s="18">
        <v>7</v>
      </c>
      <c r="L36" s="27">
        <f t="shared" si="0"/>
        <v>63</v>
      </c>
    </row>
    <row r="37" spans="1:12" ht="12.75" customHeight="1" x14ac:dyDescent="0.35">
      <c r="A37" s="16" t="s">
        <v>83</v>
      </c>
      <c r="B37" s="16" t="s">
        <v>84</v>
      </c>
      <c r="C37" s="16" t="s">
        <v>85</v>
      </c>
      <c r="D37" s="26">
        <v>4800000</v>
      </c>
      <c r="E37" s="26">
        <v>1200000</v>
      </c>
      <c r="F37" s="18">
        <v>23</v>
      </c>
      <c r="G37" s="18">
        <v>16</v>
      </c>
      <c r="H37" s="18">
        <v>8</v>
      </c>
      <c r="I37" s="18">
        <v>8</v>
      </c>
      <c r="J37" s="18">
        <v>16</v>
      </c>
      <c r="K37" s="18">
        <v>8</v>
      </c>
      <c r="L37" s="27">
        <f t="shared" si="0"/>
        <v>79</v>
      </c>
    </row>
    <row r="38" spans="1:12" ht="12.75" customHeight="1" x14ac:dyDescent="0.35">
      <c r="A38" s="16" t="s">
        <v>60</v>
      </c>
      <c r="B38" s="16" t="s">
        <v>61</v>
      </c>
      <c r="C38" s="16" t="s">
        <v>62</v>
      </c>
      <c r="D38" s="26">
        <v>5492000</v>
      </c>
      <c r="E38" s="26">
        <v>1907000</v>
      </c>
      <c r="F38" s="18">
        <v>25</v>
      </c>
      <c r="G38" s="18">
        <v>16</v>
      </c>
      <c r="H38" s="18">
        <v>7</v>
      </c>
      <c r="I38" s="18">
        <v>9</v>
      </c>
      <c r="J38" s="18">
        <v>16</v>
      </c>
      <c r="K38" s="18">
        <v>9</v>
      </c>
      <c r="L38" s="27">
        <f t="shared" si="0"/>
        <v>82</v>
      </c>
    </row>
    <row r="39" spans="1:12" ht="12.75" customHeight="1" x14ac:dyDescent="0.35">
      <c r="A39" s="16" t="s">
        <v>114</v>
      </c>
      <c r="B39" s="16" t="s">
        <v>115</v>
      </c>
      <c r="C39" s="16" t="s">
        <v>116</v>
      </c>
      <c r="D39" s="26">
        <v>6015000</v>
      </c>
      <c r="E39" s="26">
        <v>1200000</v>
      </c>
      <c r="F39" s="18">
        <v>19</v>
      </c>
      <c r="G39" s="18">
        <v>13</v>
      </c>
      <c r="H39" s="18">
        <v>8</v>
      </c>
      <c r="I39" s="18">
        <v>8</v>
      </c>
      <c r="J39" s="18">
        <v>14</v>
      </c>
      <c r="K39" s="18">
        <v>8</v>
      </c>
      <c r="L39" s="27">
        <f t="shared" si="0"/>
        <v>70</v>
      </c>
    </row>
    <row r="40" spans="1:12" ht="12.75" customHeight="1" x14ac:dyDescent="0.35">
      <c r="A40" s="16" t="s">
        <v>64</v>
      </c>
      <c r="B40" s="16" t="s">
        <v>65</v>
      </c>
      <c r="C40" s="16" t="s">
        <v>66</v>
      </c>
      <c r="D40" s="26">
        <v>9825000</v>
      </c>
      <c r="E40" s="26">
        <v>3500000</v>
      </c>
      <c r="F40" s="18">
        <v>25</v>
      </c>
      <c r="G40" s="18">
        <v>16</v>
      </c>
      <c r="H40" s="18">
        <v>7</v>
      </c>
      <c r="I40" s="18">
        <v>9</v>
      </c>
      <c r="J40" s="18">
        <v>15</v>
      </c>
      <c r="K40" s="18">
        <v>9</v>
      </c>
      <c r="L40" s="27">
        <f t="shared" si="0"/>
        <v>81</v>
      </c>
    </row>
    <row r="41" spans="1:12" ht="12.75" customHeight="1" x14ac:dyDescent="0.35">
      <c r="A41" s="16" t="s">
        <v>110</v>
      </c>
      <c r="B41" s="16" t="s">
        <v>111</v>
      </c>
      <c r="C41" s="16" t="s">
        <v>112</v>
      </c>
      <c r="D41" s="26">
        <v>5555000</v>
      </c>
      <c r="E41" s="26">
        <v>1200000</v>
      </c>
      <c r="F41" s="18">
        <v>19</v>
      </c>
      <c r="G41" s="18">
        <v>15</v>
      </c>
      <c r="H41" s="18">
        <v>7</v>
      </c>
      <c r="I41" s="18">
        <v>7</v>
      </c>
      <c r="J41" s="18">
        <v>17</v>
      </c>
      <c r="K41" s="18">
        <v>7</v>
      </c>
      <c r="L41" s="27">
        <f t="shared" si="0"/>
        <v>72</v>
      </c>
    </row>
    <row r="42" spans="1:12" ht="12.5" x14ac:dyDescent="0.35">
      <c r="A42" s="4"/>
      <c r="B42" s="4"/>
      <c r="C42" s="4"/>
      <c r="D42" s="5">
        <f>SUM(D22:D41)</f>
        <v>122251813</v>
      </c>
      <c r="E42" s="5">
        <f>SUM(E22:E41)</f>
        <v>35025100</v>
      </c>
      <c r="F42" s="4"/>
      <c r="G42" s="4"/>
      <c r="H42" s="4"/>
      <c r="I42" s="4"/>
      <c r="J42" s="4"/>
      <c r="K42" s="4"/>
      <c r="L42" s="11"/>
    </row>
    <row r="43" spans="1:12" ht="12.5" x14ac:dyDescent="0.35">
      <c r="A43" s="4"/>
      <c r="B43" s="4"/>
      <c r="C43" s="4"/>
      <c r="D43" s="4"/>
      <c r="E43" s="6"/>
      <c r="F43" s="4"/>
      <c r="G43" s="4"/>
      <c r="H43" s="4"/>
      <c r="I43" s="4"/>
      <c r="J43" s="4"/>
      <c r="K43" s="4"/>
      <c r="L43" s="4"/>
    </row>
    <row r="45" spans="1:12" ht="12" x14ac:dyDescent="0.35"/>
  </sheetData>
  <mergeCells count="22">
    <mergeCell ref="F19:G19"/>
    <mergeCell ref="H19:K19"/>
    <mergeCell ref="D16:L16"/>
    <mergeCell ref="A18:A21"/>
    <mergeCell ref="B18:B21"/>
    <mergeCell ref="C18:C21"/>
    <mergeCell ref="D18:D21"/>
    <mergeCell ref="E18:E21"/>
    <mergeCell ref="F18:K18"/>
    <mergeCell ref="L18:L21"/>
    <mergeCell ref="A7:C7"/>
    <mergeCell ref="D7:L7"/>
    <mergeCell ref="D15:L15"/>
    <mergeCell ref="D3:L3"/>
    <mergeCell ref="D4:L4"/>
    <mergeCell ref="D5:L5"/>
    <mergeCell ref="D6:L6"/>
    <mergeCell ref="D10:L10"/>
    <mergeCell ref="D11:L11"/>
    <mergeCell ref="D12:L12"/>
    <mergeCell ref="D13:L13"/>
    <mergeCell ref="D14:L14"/>
  </mergeCells>
  <dataValidations count="6">
    <dataValidation type="decimal" operator="lessThanOrEqual" allowBlank="1" showInputMessage="1" showErrorMessage="1" error="max. 10" sqref="J17:K19 J42:K1048576 J1:K6 J8:K12" xr:uid="{F2414299-18E6-4520-9A72-F8ED0F6CF3F7}">
      <formula1>10</formula1>
    </dataValidation>
    <dataValidation type="decimal" operator="lessThanOrEqual" allowBlank="1" showInputMessage="1" showErrorMessage="1" error="max. 5" sqref="I17:I19 I42:I1048576 I1:I6 I8:I12" xr:uid="{A59C9916-5FDC-40A4-B5B9-DBE4C878E344}">
      <formula1>20</formula1>
    </dataValidation>
    <dataValidation type="decimal" operator="lessThanOrEqual" allowBlank="1" showInputMessage="1" showErrorMessage="1" error="max. 15" sqref="H42:H1048576 H17:H19 H1:H6 H8:H12" xr:uid="{55AC2857-B97E-4DBC-ADD7-5E0065CD03B4}">
      <formula1>10</formula1>
    </dataValidation>
    <dataValidation type="decimal" operator="lessThanOrEqual" allowBlank="1" showInputMessage="1" showErrorMessage="1" error="max. 15" sqref="G42:G1048576 G17:G19 G1:G6 G8:G12" xr:uid="{9683AB81-8FE9-4BB4-876D-0030450F3982}">
      <formula1>20</formula1>
    </dataValidation>
    <dataValidation type="decimal" operator="lessThanOrEqual" allowBlank="1" showInputMessage="1" showErrorMessage="1" error="max. 40" sqref="F17:F19 F42:F1048576 F1:F6 F8:F12" xr:uid="{BAB02200-3A4F-4EDB-B526-EB1EECEB57B8}">
      <formula1>30</formula1>
    </dataValidation>
    <dataValidation type="decimal" operator="lessThanOrEqual" allowBlank="1" showInputMessage="1" showErrorMessage="1" sqref="F22:K41" xr:uid="{00815705-0139-4326-AA0B-E360A1E99CAC}">
      <formula1>30</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A1011-0136-45AC-8069-75B0D7E2B1EF}">
  <dimension ref="A1:L46"/>
  <sheetViews>
    <sheetView workbookViewId="0"/>
  </sheetViews>
  <sheetFormatPr defaultColWidth="9.1796875" defaultRowHeight="12.75" customHeight="1" x14ac:dyDescent="0.35"/>
  <cols>
    <col min="1" max="1" width="11.453125" style="2" customWidth="1"/>
    <col min="2" max="2" width="30" style="2" bestFit="1" customWidth="1"/>
    <col min="3" max="3" width="40.7265625" style="2" customWidth="1"/>
    <col min="4" max="5" width="15.6328125" style="2" customWidth="1"/>
    <col min="6" max="7" width="9.453125" style="2" customWidth="1"/>
    <col min="8" max="8" width="9.7265625" style="2" customWidth="1"/>
    <col min="9" max="11" width="9.453125" style="2" customWidth="1"/>
    <col min="12" max="12" width="9.7265625" style="2" customWidth="1"/>
    <col min="13" max="16384" width="9.1796875" style="2"/>
  </cols>
  <sheetData>
    <row r="1" spans="1:12" ht="38.25" customHeight="1" x14ac:dyDescent="0.35">
      <c r="A1" s="1" t="s">
        <v>0</v>
      </c>
    </row>
    <row r="2" spans="1:12" ht="15" customHeight="1" x14ac:dyDescent="0.35">
      <c r="A2" s="7" t="s">
        <v>1</v>
      </c>
      <c r="D2" s="3" t="s">
        <v>2</v>
      </c>
    </row>
    <row r="3" spans="1:12" ht="15" customHeight="1" x14ac:dyDescent="0.25">
      <c r="A3" s="7" t="s">
        <v>3</v>
      </c>
      <c r="D3" s="46" t="s">
        <v>4</v>
      </c>
      <c r="E3" s="46"/>
      <c r="F3" s="46"/>
      <c r="G3" s="46"/>
      <c r="H3" s="46"/>
      <c r="I3" s="46"/>
      <c r="J3" s="46"/>
      <c r="K3" s="46"/>
      <c r="L3" s="46"/>
    </row>
    <row r="4" spans="1:12" ht="15" customHeight="1" x14ac:dyDescent="0.25">
      <c r="A4" s="3" t="s">
        <v>5</v>
      </c>
      <c r="D4" s="37" t="s">
        <v>6</v>
      </c>
      <c r="E4" s="37"/>
      <c r="F4" s="37"/>
      <c r="G4" s="37"/>
      <c r="H4" s="37"/>
      <c r="I4" s="37"/>
      <c r="J4" s="37"/>
      <c r="K4" s="37"/>
      <c r="L4" s="37"/>
    </row>
    <row r="5" spans="1:12" ht="15" customHeight="1" x14ac:dyDescent="0.25">
      <c r="A5" s="7" t="s">
        <v>129</v>
      </c>
      <c r="D5" s="37" t="s">
        <v>8</v>
      </c>
      <c r="E5" s="37"/>
      <c r="F5" s="37"/>
      <c r="G5" s="37"/>
      <c r="H5" s="37"/>
      <c r="I5" s="37"/>
      <c r="J5" s="37"/>
      <c r="K5" s="37"/>
      <c r="L5" s="37"/>
    </row>
    <row r="6" spans="1:12" ht="15" customHeight="1" x14ac:dyDescent="0.25">
      <c r="A6" s="7" t="s">
        <v>9</v>
      </c>
      <c r="D6" s="37" t="s">
        <v>10</v>
      </c>
      <c r="E6" s="37"/>
      <c r="F6" s="37"/>
      <c r="G6" s="37"/>
      <c r="H6" s="37"/>
      <c r="I6" s="37"/>
      <c r="J6" s="37"/>
      <c r="K6" s="37"/>
      <c r="L6" s="37"/>
    </row>
    <row r="7" spans="1:12" ht="28.9" customHeight="1" x14ac:dyDescent="0.35">
      <c r="A7" s="42" t="s">
        <v>130</v>
      </c>
      <c r="B7" s="42"/>
      <c r="C7" s="42"/>
      <c r="D7" s="39" t="s">
        <v>12</v>
      </c>
      <c r="E7" s="40"/>
      <c r="F7" s="40"/>
      <c r="G7" s="40"/>
      <c r="H7" s="40"/>
      <c r="I7" s="40"/>
      <c r="J7" s="40"/>
      <c r="K7" s="40"/>
      <c r="L7" s="40"/>
    </row>
    <row r="8" spans="1:12" ht="15" customHeight="1" x14ac:dyDescent="0.35">
      <c r="A8" s="3" t="s">
        <v>13</v>
      </c>
      <c r="B8" s="10"/>
      <c r="C8" s="10"/>
    </row>
    <row r="9" spans="1:12" ht="15" customHeight="1" x14ac:dyDescent="0.35">
      <c r="D9" s="3"/>
      <c r="E9" s="9"/>
      <c r="F9" s="9"/>
      <c r="G9" s="9"/>
      <c r="H9" s="9"/>
      <c r="I9" s="9"/>
      <c r="J9" s="9"/>
      <c r="K9" s="9"/>
      <c r="L9" s="9"/>
    </row>
    <row r="10" spans="1:12" ht="15" customHeight="1" x14ac:dyDescent="0.35">
      <c r="D10" s="38" t="s">
        <v>14</v>
      </c>
      <c r="E10" s="38"/>
      <c r="F10" s="38"/>
      <c r="G10" s="38"/>
      <c r="H10" s="38"/>
      <c r="I10" s="38"/>
      <c r="J10" s="38"/>
      <c r="K10" s="38"/>
      <c r="L10" s="38"/>
    </row>
    <row r="11" spans="1:12" ht="51.65" customHeight="1" x14ac:dyDescent="0.35">
      <c r="D11" s="39" t="s">
        <v>15</v>
      </c>
      <c r="E11" s="39"/>
      <c r="F11" s="39"/>
      <c r="G11" s="39"/>
      <c r="H11" s="39"/>
      <c r="I11" s="39"/>
      <c r="J11" s="39"/>
      <c r="K11" s="39"/>
      <c r="L11" s="39"/>
    </row>
    <row r="12" spans="1:12" ht="148.9" customHeight="1" x14ac:dyDescent="0.35">
      <c r="D12" s="39" t="s">
        <v>16</v>
      </c>
      <c r="E12" s="39"/>
      <c r="F12" s="39"/>
      <c r="G12" s="39"/>
      <c r="H12" s="39"/>
      <c r="I12" s="39"/>
      <c r="J12" s="39"/>
      <c r="K12" s="39"/>
      <c r="L12" s="39"/>
    </row>
    <row r="13" spans="1:12" ht="15" customHeight="1" x14ac:dyDescent="0.35">
      <c r="D13" s="39" t="s">
        <v>17</v>
      </c>
      <c r="E13" s="39"/>
      <c r="F13" s="39"/>
      <c r="G13" s="39"/>
      <c r="H13" s="39"/>
      <c r="I13" s="39"/>
      <c r="J13" s="39"/>
      <c r="K13" s="39"/>
      <c r="L13" s="39"/>
    </row>
    <row r="14" spans="1:12" ht="30" customHeight="1" x14ac:dyDescent="0.35">
      <c r="D14" s="39" t="s">
        <v>18</v>
      </c>
      <c r="E14" s="39"/>
      <c r="F14" s="39"/>
      <c r="G14" s="39"/>
      <c r="H14" s="39"/>
      <c r="I14" s="39"/>
      <c r="J14" s="39"/>
      <c r="K14" s="39"/>
      <c r="L14" s="39"/>
    </row>
    <row r="15" spans="1:12" ht="31.15" customHeight="1" x14ac:dyDescent="0.35">
      <c r="D15" s="39" t="s">
        <v>19</v>
      </c>
      <c r="E15" s="45"/>
      <c r="F15" s="45"/>
      <c r="G15" s="45"/>
      <c r="H15" s="45"/>
      <c r="I15" s="45"/>
      <c r="J15" s="45"/>
      <c r="K15" s="45"/>
      <c r="L15" s="45"/>
    </row>
    <row r="16" spans="1:12" ht="19.149999999999999" customHeight="1" x14ac:dyDescent="0.35">
      <c r="D16" s="39" t="s">
        <v>20</v>
      </c>
      <c r="E16" s="45"/>
      <c r="F16" s="45"/>
      <c r="G16" s="45"/>
      <c r="H16" s="45"/>
      <c r="I16" s="45"/>
      <c r="J16" s="45"/>
      <c r="K16" s="45"/>
      <c r="L16" s="45"/>
    </row>
    <row r="17" spans="1:12" ht="15" customHeight="1" x14ac:dyDescent="0.35">
      <c r="A17" s="3"/>
      <c r="G17" s="3"/>
      <c r="H17" s="3"/>
      <c r="I17" s="3"/>
    </row>
    <row r="18" spans="1:12" ht="15" customHeight="1" x14ac:dyDescent="0.35">
      <c r="A18" s="32" t="s">
        <v>21</v>
      </c>
      <c r="B18" s="32" t="s">
        <v>22</v>
      </c>
      <c r="C18" s="32" t="s">
        <v>23</v>
      </c>
      <c r="D18" s="32" t="s">
        <v>24</v>
      </c>
      <c r="E18" s="44" t="s">
        <v>25</v>
      </c>
      <c r="F18" s="31" t="s">
        <v>26</v>
      </c>
      <c r="G18" s="31"/>
      <c r="H18" s="31"/>
      <c r="I18" s="31"/>
      <c r="J18" s="31"/>
      <c r="K18" s="31"/>
      <c r="L18" s="35" t="s">
        <v>27</v>
      </c>
    </row>
    <row r="19" spans="1:12" ht="14.65" customHeight="1" x14ac:dyDescent="0.35">
      <c r="A19" s="32"/>
      <c r="B19" s="32"/>
      <c r="C19" s="32"/>
      <c r="D19" s="32"/>
      <c r="E19" s="44"/>
      <c r="F19" s="34" t="s">
        <v>38</v>
      </c>
      <c r="G19" s="34"/>
      <c r="H19" s="34" t="s">
        <v>39</v>
      </c>
      <c r="I19" s="34"/>
      <c r="J19" s="34"/>
      <c r="K19" s="34"/>
      <c r="L19" s="35"/>
    </row>
    <row r="20" spans="1:12" ht="78" customHeight="1" x14ac:dyDescent="0.35">
      <c r="A20" s="32"/>
      <c r="B20" s="32"/>
      <c r="C20" s="32"/>
      <c r="D20" s="32"/>
      <c r="E20" s="44"/>
      <c r="F20" s="15" t="s">
        <v>40</v>
      </c>
      <c r="G20" s="15" t="s">
        <v>41</v>
      </c>
      <c r="H20" s="15" t="s">
        <v>42</v>
      </c>
      <c r="I20" s="15" t="s">
        <v>43</v>
      </c>
      <c r="J20" s="14" t="s">
        <v>44</v>
      </c>
      <c r="K20" s="15" t="s">
        <v>45</v>
      </c>
      <c r="L20" s="35"/>
    </row>
    <row r="21" spans="1:12" ht="31.15" customHeight="1" x14ac:dyDescent="0.35">
      <c r="A21" s="32"/>
      <c r="B21" s="32"/>
      <c r="C21" s="32"/>
      <c r="D21" s="32"/>
      <c r="E21" s="44"/>
      <c r="F21" s="14" t="s">
        <v>46</v>
      </c>
      <c r="G21" s="14" t="s">
        <v>47</v>
      </c>
      <c r="H21" s="14" t="s">
        <v>48</v>
      </c>
      <c r="I21" s="14" t="s">
        <v>48</v>
      </c>
      <c r="J21" s="14" t="s">
        <v>47</v>
      </c>
      <c r="K21" s="14" t="s">
        <v>48</v>
      </c>
      <c r="L21" s="35"/>
    </row>
    <row r="22" spans="1:12" ht="12" x14ac:dyDescent="0.35">
      <c r="A22" s="16" t="s">
        <v>72</v>
      </c>
      <c r="B22" s="16" t="s">
        <v>73</v>
      </c>
      <c r="C22" s="16" t="s">
        <v>74</v>
      </c>
      <c r="D22" s="26">
        <v>14524889</v>
      </c>
      <c r="E22" s="26">
        <v>1500000</v>
      </c>
      <c r="F22" s="18">
        <v>22</v>
      </c>
      <c r="G22" s="18">
        <v>16</v>
      </c>
      <c r="H22" s="18">
        <v>6</v>
      </c>
      <c r="I22" s="18">
        <v>7</v>
      </c>
      <c r="J22" s="18">
        <v>17</v>
      </c>
      <c r="K22" s="18">
        <v>8</v>
      </c>
      <c r="L22" s="27">
        <f>SUM(F22:K22)</f>
        <v>76</v>
      </c>
    </row>
    <row r="23" spans="1:12" ht="12.75" customHeight="1" x14ac:dyDescent="0.35">
      <c r="A23" s="16" t="s">
        <v>107</v>
      </c>
      <c r="B23" s="16" t="s">
        <v>73</v>
      </c>
      <c r="C23" s="16" t="s">
        <v>108</v>
      </c>
      <c r="D23" s="26">
        <v>10714250</v>
      </c>
      <c r="E23" s="26">
        <v>1000000</v>
      </c>
      <c r="F23" s="18">
        <v>19</v>
      </c>
      <c r="G23" s="18">
        <v>13</v>
      </c>
      <c r="H23" s="18">
        <v>7</v>
      </c>
      <c r="I23" s="18">
        <v>7</v>
      </c>
      <c r="J23" s="18">
        <v>16</v>
      </c>
      <c r="K23" s="18">
        <v>8</v>
      </c>
      <c r="L23" s="27">
        <f t="shared" ref="L23:L41" si="0">SUM(F23:K23)</f>
        <v>70</v>
      </c>
    </row>
    <row r="24" spans="1:12" ht="12.75" customHeight="1" x14ac:dyDescent="0.35">
      <c r="A24" s="16" t="s">
        <v>95</v>
      </c>
      <c r="B24" s="16" t="s">
        <v>96</v>
      </c>
      <c r="C24" s="16" t="s">
        <v>97</v>
      </c>
      <c r="D24" s="26">
        <v>4575000</v>
      </c>
      <c r="E24" s="26">
        <v>1500000</v>
      </c>
      <c r="F24" s="18">
        <v>19</v>
      </c>
      <c r="G24" s="18">
        <v>14</v>
      </c>
      <c r="H24" s="18">
        <v>8</v>
      </c>
      <c r="I24" s="18">
        <v>7</v>
      </c>
      <c r="J24" s="18">
        <v>15</v>
      </c>
      <c r="K24" s="18">
        <v>8</v>
      </c>
      <c r="L24" s="27">
        <f t="shared" si="0"/>
        <v>71</v>
      </c>
    </row>
    <row r="25" spans="1:12" ht="12.75" customHeight="1" x14ac:dyDescent="0.35">
      <c r="A25" s="16" t="s">
        <v>87</v>
      </c>
      <c r="B25" s="16" t="s">
        <v>88</v>
      </c>
      <c r="C25" s="16" t="s">
        <v>89</v>
      </c>
      <c r="D25" s="26">
        <v>9180650</v>
      </c>
      <c r="E25" s="26">
        <v>2200000</v>
      </c>
      <c r="F25" s="18">
        <v>22</v>
      </c>
      <c r="G25" s="18">
        <v>14</v>
      </c>
      <c r="H25" s="18">
        <v>10</v>
      </c>
      <c r="I25" s="18">
        <v>9</v>
      </c>
      <c r="J25" s="18">
        <v>15</v>
      </c>
      <c r="K25" s="18">
        <v>8</v>
      </c>
      <c r="L25" s="27">
        <f t="shared" si="0"/>
        <v>78</v>
      </c>
    </row>
    <row r="26" spans="1:12" ht="12.75" customHeight="1" x14ac:dyDescent="0.35">
      <c r="A26" s="16" t="s">
        <v>124</v>
      </c>
      <c r="B26" s="16" t="s">
        <v>125</v>
      </c>
      <c r="C26" s="16" t="s">
        <v>126</v>
      </c>
      <c r="D26" s="26">
        <v>2909000</v>
      </c>
      <c r="E26" s="26">
        <v>2618100</v>
      </c>
      <c r="F26" s="18">
        <v>13</v>
      </c>
      <c r="G26" s="18">
        <v>10</v>
      </c>
      <c r="H26" s="18">
        <v>4</v>
      </c>
      <c r="I26" s="18">
        <v>3</v>
      </c>
      <c r="J26" s="18">
        <v>8</v>
      </c>
      <c r="K26" s="18">
        <v>6</v>
      </c>
      <c r="L26" s="27">
        <f t="shared" si="0"/>
        <v>44</v>
      </c>
    </row>
    <row r="27" spans="1:12" ht="12.75" customHeight="1" x14ac:dyDescent="0.35">
      <c r="A27" s="16" t="s">
        <v>103</v>
      </c>
      <c r="B27" s="16" t="s">
        <v>104</v>
      </c>
      <c r="C27" s="16" t="s">
        <v>105</v>
      </c>
      <c r="D27" s="26">
        <v>5567602</v>
      </c>
      <c r="E27" s="26">
        <v>1800000</v>
      </c>
      <c r="F27" s="18">
        <v>21</v>
      </c>
      <c r="G27" s="18">
        <v>15</v>
      </c>
      <c r="H27" s="18">
        <v>9</v>
      </c>
      <c r="I27" s="18">
        <v>8</v>
      </c>
      <c r="J27" s="18">
        <v>10</v>
      </c>
      <c r="K27" s="18">
        <v>8</v>
      </c>
      <c r="L27" s="27">
        <f t="shared" si="0"/>
        <v>71</v>
      </c>
    </row>
    <row r="28" spans="1:12" ht="12.75" customHeight="1" x14ac:dyDescent="0.35">
      <c r="A28" s="16" t="s">
        <v>91</v>
      </c>
      <c r="B28" s="16" t="s">
        <v>92</v>
      </c>
      <c r="C28" s="16" t="s">
        <v>93</v>
      </c>
      <c r="D28" s="26">
        <v>13496000</v>
      </c>
      <c r="E28" s="26">
        <v>2000000</v>
      </c>
      <c r="F28" s="18">
        <v>24</v>
      </c>
      <c r="G28" s="18">
        <v>15</v>
      </c>
      <c r="H28" s="18">
        <v>9</v>
      </c>
      <c r="I28" s="18">
        <v>8</v>
      </c>
      <c r="J28" s="18">
        <v>13</v>
      </c>
      <c r="K28" s="18">
        <v>8</v>
      </c>
      <c r="L28" s="27">
        <f t="shared" si="0"/>
        <v>77</v>
      </c>
    </row>
    <row r="29" spans="1:12" ht="12.75" customHeight="1" x14ac:dyDescent="0.35">
      <c r="A29" s="16" t="s">
        <v>76</v>
      </c>
      <c r="B29" s="16" t="s">
        <v>77</v>
      </c>
      <c r="C29" s="16" t="s">
        <v>78</v>
      </c>
      <c r="D29" s="26">
        <v>3987152</v>
      </c>
      <c r="E29" s="26">
        <v>2900000</v>
      </c>
      <c r="F29" s="18">
        <v>24</v>
      </c>
      <c r="G29" s="18">
        <v>16</v>
      </c>
      <c r="H29" s="18">
        <v>9</v>
      </c>
      <c r="I29" s="18">
        <v>8</v>
      </c>
      <c r="J29" s="18">
        <v>14</v>
      </c>
      <c r="K29" s="18">
        <v>7</v>
      </c>
      <c r="L29" s="27">
        <f t="shared" si="0"/>
        <v>78</v>
      </c>
    </row>
    <row r="30" spans="1:12" ht="12.75" customHeight="1" x14ac:dyDescent="0.35">
      <c r="A30" s="16" t="s">
        <v>118</v>
      </c>
      <c r="B30" s="16" t="s">
        <v>119</v>
      </c>
      <c r="C30" s="16" t="s">
        <v>120</v>
      </c>
      <c r="D30" s="26">
        <v>5300000</v>
      </c>
      <c r="E30" s="26">
        <v>2000000</v>
      </c>
      <c r="F30" s="18">
        <v>19</v>
      </c>
      <c r="G30" s="18">
        <v>10</v>
      </c>
      <c r="H30" s="18">
        <v>8</v>
      </c>
      <c r="I30" s="18">
        <v>9</v>
      </c>
      <c r="J30" s="18">
        <v>13</v>
      </c>
      <c r="K30" s="18">
        <v>8</v>
      </c>
      <c r="L30" s="27">
        <f t="shared" si="0"/>
        <v>67</v>
      </c>
    </row>
    <row r="31" spans="1:12" ht="12.75" customHeight="1" x14ac:dyDescent="0.35">
      <c r="A31" s="16" t="s">
        <v>99</v>
      </c>
      <c r="B31" s="16" t="s">
        <v>100</v>
      </c>
      <c r="C31" s="16" t="s">
        <v>101</v>
      </c>
      <c r="D31" s="26">
        <v>4410000</v>
      </c>
      <c r="E31" s="26">
        <v>1800000</v>
      </c>
      <c r="F31" s="18">
        <v>21</v>
      </c>
      <c r="G31" s="18">
        <v>15</v>
      </c>
      <c r="H31" s="18">
        <v>8</v>
      </c>
      <c r="I31" s="18">
        <v>8</v>
      </c>
      <c r="J31" s="18">
        <v>15</v>
      </c>
      <c r="K31" s="18">
        <v>8</v>
      </c>
      <c r="L31" s="27">
        <f t="shared" si="0"/>
        <v>75</v>
      </c>
    </row>
    <row r="32" spans="1:12" ht="12.75" customHeight="1" x14ac:dyDescent="0.35">
      <c r="A32" s="16" t="s">
        <v>49</v>
      </c>
      <c r="B32" s="16" t="s">
        <v>50</v>
      </c>
      <c r="C32" s="16" t="s">
        <v>51</v>
      </c>
      <c r="D32" s="26">
        <v>3650000</v>
      </c>
      <c r="E32" s="26">
        <v>1900000</v>
      </c>
      <c r="F32" s="18">
        <v>26</v>
      </c>
      <c r="G32" s="18">
        <v>17</v>
      </c>
      <c r="H32" s="18">
        <v>9</v>
      </c>
      <c r="I32" s="18">
        <v>8</v>
      </c>
      <c r="J32" s="18">
        <v>17</v>
      </c>
      <c r="K32" s="18">
        <v>8</v>
      </c>
      <c r="L32" s="27">
        <f t="shared" si="0"/>
        <v>85</v>
      </c>
    </row>
    <row r="33" spans="1:12" ht="12.75" customHeight="1" x14ac:dyDescent="0.35">
      <c r="A33" s="16" t="s">
        <v>80</v>
      </c>
      <c r="B33" s="16" t="s">
        <v>81</v>
      </c>
      <c r="C33" s="16" t="s">
        <v>82</v>
      </c>
      <c r="D33" s="26">
        <v>2375000</v>
      </c>
      <c r="E33" s="26">
        <v>1000000</v>
      </c>
      <c r="F33" s="18">
        <v>24</v>
      </c>
      <c r="G33" s="18">
        <v>15</v>
      </c>
      <c r="H33" s="18">
        <v>8</v>
      </c>
      <c r="I33" s="18">
        <v>10</v>
      </c>
      <c r="J33" s="18">
        <v>15</v>
      </c>
      <c r="K33" s="18">
        <v>8</v>
      </c>
      <c r="L33" s="27">
        <f t="shared" si="0"/>
        <v>80</v>
      </c>
    </row>
    <row r="34" spans="1:12" ht="12.75" customHeight="1" x14ac:dyDescent="0.35">
      <c r="A34" s="16" t="s">
        <v>56</v>
      </c>
      <c r="B34" s="16" t="s">
        <v>57</v>
      </c>
      <c r="C34" s="16" t="s">
        <v>58</v>
      </c>
      <c r="D34" s="26">
        <v>3060000</v>
      </c>
      <c r="E34" s="26">
        <v>1400000</v>
      </c>
      <c r="F34" s="18">
        <v>24</v>
      </c>
      <c r="G34" s="18">
        <v>17</v>
      </c>
      <c r="H34" s="18">
        <v>8</v>
      </c>
      <c r="I34" s="18">
        <v>9</v>
      </c>
      <c r="J34" s="18">
        <v>17</v>
      </c>
      <c r="K34" s="18">
        <v>9</v>
      </c>
      <c r="L34" s="27">
        <f t="shared" si="0"/>
        <v>84</v>
      </c>
    </row>
    <row r="35" spans="1:12" ht="12.75" customHeight="1" x14ac:dyDescent="0.35">
      <c r="A35" s="16" t="s">
        <v>68</v>
      </c>
      <c r="B35" s="16" t="s">
        <v>69</v>
      </c>
      <c r="C35" s="16" t="s">
        <v>70</v>
      </c>
      <c r="D35" s="26">
        <v>3690270</v>
      </c>
      <c r="E35" s="26">
        <v>1300000</v>
      </c>
      <c r="F35" s="18">
        <v>25</v>
      </c>
      <c r="G35" s="18">
        <v>17</v>
      </c>
      <c r="H35" s="18">
        <v>8</v>
      </c>
      <c r="I35" s="18">
        <v>8</v>
      </c>
      <c r="J35" s="18">
        <v>16</v>
      </c>
      <c r="K35" s="18">
        <v>8</v>
      </c>
      <c r="L35" s="27">
        <f t="shared" si="0"/>
        <v>82</v>
      </c>
    </row>
    <row r="36" spans="1:12" ht="12.75" customHeight="1" x14ac:dyDescent="0.35">
      <c r="A36" s="16" t="s">
        <v>121</v>
      </c>
      <c r="B36" s="16" t="s">
        <v>84</v>
      </c>
      <c r="C36" s="16" t="s">
        <v>122</v>
      </c>
      <c r="D36" s="26">
        <v>3125000</v>
      </c>
      <c r="E36" s="26">
        <v>1100000</v>
      </c>
      <c r="F36" s="18">
        <v>17</v>
      </c>
      <c r="G36" s="18">
        <v>14</v>
      </c>
      <c r="H36" s="18">
        <v>7</v>
      </c>
      <c r="I36" s="18">
        <v>6</v>
      </c>
      <c r="J36" s="18">
        <v>11</v>
      </c>
      <c r="K36" s="18">
        <v>7</v>
      </c>
      <c r="L36" s="27">
        <f t="shared" si="0"/>
        <v>62</v>
      </c>
    </row>
    <row r="37" spans="1:12" ht="12.75" customHeight="1" x14ac:dyDescent="0.35">
      <c r="A37" s="16" t="s">
        <v>83</v>
      </c>
      <c r="B37" s="16" t="s">
        <v>84</v>
      </c>
      <c r="C37" s="16" t="s">
        <v>85</v>
      </c>
      <c r="D37" s="26">
        <v>4800000</v>
      </c>
      <c r="E37" s="26">
        <v>1200000</v>
      </c>
      <c r="F37" s="18">
        <v>23</v>
      </c>
      <c r="G37" s="18">
        <v>17</v>
      </c>
      <c r="H37" s="18">
        <v>7</v>
      </c>
      <c r="I37" s="18">
        <v>8</v>
      </c>
      <c r="J37" s="18">
        <v>16</v>
      </c>
      <c r="K37" s="18">
        <v>8</v>
      </c>
      <c r="L37" s="27">
        <f t="shared" si="0"/>
        <v>79</v>
      </c>
    </row>
    <row r="38" spans="1:12" ht="12.75" customHeight="1" x14ac:dyDescent="0.35">
      <c r="A38" s="16" t="s">
        <v>60</v>
      </c>
      <c r="B38" s="16" t="s">
        <v>61</v>
      </c>
      <c r="C38" s="16" t="s">
        <v>62</v>
      </c>
      <c r="D38" s="26">
        <v>5492000</v>
      </c>
      <c r="E38" s="26">
        <v>1907000</v>
      </c>
      <c r="F38" s="18">
        <v>26</v>
      </c>
      <c r="G38" s="18">
        <v>18</v>
      </c>
      <c r="H38" s="18">
        <v>9</v>
      </c>
      <c r="I38" s="18">
        <v>9</v>
      </c>
      <c r="J38" s="18">
        <v>16</v>
      </c>
      <c r="K38" s="18">
        <v>9</v>
      </c>
      <c r="L38" s="27">
        <f t="shared" si="0"/>
        <v>87</v>
      </c>
    </row>
    <row r="39" spans="1:12" ht="12.75" customHeight="1" x14ac:dyDescent="0.35">
      <c r="A39" s="16" t="s">
        <v>114</v>
      </c>
      <c r="B39" s="16" t="s">
        <v>115</v>
      </c>
      <c r="C39" s="16" t="s">
        <v>116</v>
      </c>
      <c r="D39" s="26">
        <v>6015000</v>
      </c>
      <c r="E39" s="26">
        <v>1200000</v>
      </c>
      <c r="F39" s="18">
        <v>22</v>
      </c>
      <c r="G39" s="18">
        <v>13</v>
      </c>
      <c r="H39" s="18">
        <v>8</v>
      </c>
      <c r="I39" s="18">
        <v>8</v>
      </c>
      <c r="J39" s="18">
        <v>14</v>
      </c>
      <c r="K39" s="18">
        <v>8</v>
      </c>
      <c r="L39" s="27">
        <f t="shared" si="0"/>
        <v>73</v>
      </c>
    </row>
    <row r="40" spans="1:12" ht="12.75" customHeight="1" x14ac:dyDescent="0.35">
      <c r="A40" s="16" t="s">
        <v>64</v>
      </c>
      <c r="B40" s="16" t="s">
        <v>65</v>
      </c>
      <c r="C40" s="16" t="s">
        <v>66</v>
      </c>
      <c r="D40" s="26">
        <v>9825000</v>
      </c>
      <c r="E40" s="26">
        <v>3500000</v>
      </c>
      <c r="F40" s="18">
        <v>25</v>
      </c>
      <c r="G40" s="18">
        <v>17</v>
      </c>
      <c r="H40" s="18">
        <v>7</v>
      </c>
      <c r="I40" s="18">
        <v>9</v>
      </c>
      <c r="J40" s="18">
        <v>14</v>
      </c>
      <c r="K40" s="18">
        <v>8</v>
      </c>
      <c r="L40" s="27">
        <f t="shared" si="0"/>
        <v>80</v>
      </c>
    </row>
    <row r="41" spans="1:12" ht="12.75" customHeight="1" x14ac:dyDescent="0.35">
      <c r="A41" s="16" t="s">
        <v>110</v>
      </c>
      <c r="B41" s="16" t="s">
        <v>111</v>
      </c>
      <c r="C41" s="16" t="s">
        <v>112</v>
      </c>
      <c r="D41" s="26">
        <v>5555000</v>
      </c>
      <c r="E41" s="26">
        <v>1200000</v>
      </c>
      <c r="F41" s="18">
        <v>16</v>
      </c>
      <c r="G41" s="18">
        <v>13</v>
      </c>
      <c r="H41" s="18">
        <v>7</v>
      </c>
      <c r="I41" s="18">
        <v>6</v>
      </c>
      <c r="J41" s="18">
        <v>16</v>
      </c>
      <c r="K41" s="18">
        <v>7</v>
      </c>
      <c r="L41" s="27">
        <f t="shared" si="0"/>
        <v>65</v>
      </c>
    </row>
    <row r="42" spans="1:12" ht="12.5" x14ac:dyDescent="0.35">
      <c r="A42" s="4"/>
      <c r="B42" s="4"/>
      <c r="C42" s="4"/>
      <c r="D42" s="5">
        <f>SUM(D22:D41)</f>
        <v>122251813</v>
      </c>
      <c r="E42" s="5">
        <f>SUM(E22:E41)</f>
        <v>35025100</v>
      </c>
      <c r="F42" s="4"/>
      <c r="G42" s="4"/>
      <c r="H42" s="4"/>
      <c r="I42" s="4"/>
      <c r="J42" s="4"/>
      <c r="K42" s="4"/>
      <c r="L42" s="11"/>
    </row>
    <row r="43" spans="1:12" ht="12.5" x14ac:dyDescent="0.35">
      <c r="A43" s="4"/>
      <c r="B43" s="4"/>
      <c r="C43" s="4"/>
      <c r="D43" s="4"/>
      <c r="E43" s="6"/>
      <c r="F43" s="4"/>
      <c r="G43" s="4"/>
      <c r="H43" s="4"/>
      <c r="I43" s="4"/>
      <c r="J43" s="4"/>
      <c r="K43" s="4"/>
      <c r="L43" s="4"/>
    </row>
    <row r="45" spans="1:12" ht="12" x14ac:dyDescent="0.35"/>
    <row r="46" spans="1:12" ht="12" x14ac:dyDescent="0.35"/>
  </sheetData>
  <mergeCells count="22">
    <mergeCell ref="F19:G19"/>
    <mergeCell ref="H19:K19"/>
    <mergeCell ref="D16:L16"/>
    <mergeCell ref="A18:A21"/>
    <mergeCell ref="B18:B21"/>
    <mergeCell ref="C18:C21"/>
    <mergeCell ref="D18:D21"/>
    <mergeCell ref="E18:E21"/>
    <mergeCell ref="F18:K18"/>
    <mergeCell ref="L18:L21"/>
    <mergeCell ref="A7:C7"/>
    <mergeCell ref="D7:L7"/>
    <mergeCell ref="D15:L15"/>
    <mergeCell ref="D3:L3"/>
    <mergeCell ref="D4:L4"/>
    <mergeCell ref="D5:L5"/>
    <mergeCell ref="D6:L6"/>
    <mergeCell ref="D10:L10"/>
    <mergeCell ref="D11:L11"/>
    <mergeCell ref="D12:L12"/>
    <mergeCell ref="D13:L13"/>
    <mergeCell ref="D14:L14"/>
  </mergeCells>
  <dataValidations count="6">
    <dataValidation type="decimal" operator="lessThanOrEqual" allowBlank="1" showInputMessage="1" showErrorMessage="1" error="max. 10" sqref="J17:K19 J42:K1048576 J1:K6 J8:K12" xr:uid="{09C25B67-3901-44BD-BD3B-CD3D905915BF}">
      <formula1>10</formula1>
    </dataValidation>
    <dataValidation type="decimal" operator="lessThanOrEqual" allowBlank="1" showInputMessage="1" showErrorMessage="1" error="max. 5" sqref="I17:I19 I42:I1048576 I1:I6 I8:I12" xr:uid="{E24501F0-8F5A-4DB4-A866-BE2D7E5C2D6F}">
      <formula1>20</formula1>
    </dataValidation>
    <dataValidation type="decimal" operator="lessThanOrEqual" allowBlank="1" showInputMessage="1" showErrorMessage="1" error="max. 15" sqref="H42:H1048576 H17:H19 H1:H6 H8:H12" xr:uid="{2DC3060D-B559-4707-BBF7-ACA1B3073DDF}">
      <formula1>10</formula1>
    </dataValidation>
    <dataValidation type="decimal" operator="lessThanOrEqual" allowBlank="1" showInputMessage="1" showErrorMessage="1" error="max. 15" sqref="G42:G1048576 G17:G19 G1:G6 G8:G12" xr:uid="{00F5F2C6-312F-438C-9F38-0761C3CF1647}">
      <formula1>20</formula1>
    </dataValidation>
    <dataValidation type="decimal" operator="lessThanOrEqual" allowBlank="1" showInputMessage="1" showErrorMessage="1" error="max. 40" sqref="F17:F19 F42:F1048576 F1:F6 F8:F12" xr:uid="{0B44941F-B5DC-4344-800E-AD38B6929CD1}">
      <formula1>30</formula1>
    </dataValidation>
    <dataValidation type="decimal" operator="lessThanOrEqual" allowBlank="1" showInputMessage="1" showErrorMessage="1" sqref="F22:K41" xr:uid="{BB341000-B9AD-40BE-9BC3-B68A5C9D11D7}">
      <formula1>30</formula1>
    </dataValidation>
  </dataValidation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C9360-BBFC-49FC-ADB5-160383F5AE50}">
  <dimension ref="A1:L46"/>
  <sheetViews>
    <sheetView workbookViewId="0"/>
  </sheetViews>
  <sheetFormatPr defaultColWidth="9.1796875" defaultRowHeight="12.75" customHeight="1" x14ac:dyDescent="0.35"/>
  <cols>
    <col min="1" max="1" width="11.453125" style="2" customWidth="1"/>
    <col min="2" max="2" width="30" style="2" bestFit="1" customWidth="1"/>
    <col min="3" max="3" width="40.7265625" style="2" customWidth="1"/>
    <col min="4" max="5" width="15.6328125" style="2" customWidth="1"/>
    <col min="6" max="7" width="9.453125" style="2" customWidth="1"/>
    <col min="8" max="8" width="9.7265625" style="2" customWidth="1"/>
    <col min="9" max="11" width="9.453125" style="2" customWidth="1"/>
    <col min="12" max="12" width="9.7265625" style="2" customWidth="1"/>
    <col min="13" max="16384" width="9.1796875" style="2"/>
  </cols>
  <sheetData>
    <row r="1" spans="1:12" ht="38.25" customHeight="1" x14ac:dyDescent="0.35">
      <c r="A1" s="1" t="s">
        <v>0</v>
      </c>
    </row>
    <row r="2" spans="1:12" ht="15" customHeight="1" x14ac:dyDescent="0.35">
      <c r="A2" s="7" t="s">
        <v>1</v>
      </c>
      <c r="D2" s="3" t="s">
        <v>2</v>
      </c>
    </row>
    <row r="3" spans="1:12" ht="15" customHeight="1" x14ac:dyDescent="0.25">
      <c r="A3" s="7" t="s">
        <v>3</v>
      </c>
      <c r="D3" s="46" t="s">
        <v>4</v>
      </c>
      <c r="E3" s="46"/>
      <c r="F3" s="46"/>
      <c r="G3" s="46"/>
      <c r="H3" s="46"/>
      <c r="I3" s="46"/>
      <c r="J3" s="46"/>
      <c r="K3" s="46"/>
      <c r="L3" s="46"/>
    </row>
    <row r="4" spans="1:12" ht="15" customHeight="1" x14ac:dyDescent="0.25">
      <c r="A4" s="3" t="s">
        <v>5</v>
      </c>
      <c r="D4" s="37" t="s">
        <v>6</v>
      </c>
      <c r="E4" s="37"/>
      <c r="F4" s="37"/>
      <c r="G4" s="37"/>
      <c r="H4" s="37"/>
      <c r="I4" s="37"/>
      <c r="J4" s="37"/>
      <c r="K4" s="37"/>
      <c r="L4" s="37"/>
    </row>
    <row r="5" spans="1:12" ht="15" customHeight="1" x14ac:dyDescent="0.25">
      <c r="A5" s="7" t="s">
        <v>129</v>
      </c>
      <c r="D5" s="37" t="s">
        <v>8</v>
      </c>
      <c r="E5" s="37"/>
      <c r="F5" s="37"/>
      <c r="G5" s="37"/>
      <c r="H5" s="37"/>
      <c r="I5" s="37"/>
      <c r="J5" s="37"/>
      <c r="K5" s="37"/>
      <c r="L5" s="37"/>
    </row>
    <row r="6" spans="1:12" ht="15" customHeight="1" x14ac:dyDescent="0.25">
      <c r="A6" s="7" t="s">
        <v>9</v>
      </c>
      <c r="D6" s="37" t="s">
        <v>10</v>
      </c>
      <c r="E6" s="37"/>
      <c r="F6" s="37"/>
      <c r="G6" s="37"/>
      <c r="H6" s="37"/>
      <c r="I6" s="37"/>
      <c r="J6" s="37"/>
      <c r="K6" s="37"/>
      <c r="L6" s="37"/>
    </row>
    <row r="7" spans="1:12" ht="28.9" customHeight="1" x14ac:dyDescent="0.35">
      <c r="A7" s="42" t="s">
        <v>130</v>
      </c>
      <c r="B7" s="42"/>
      <c r="C7" s="42"/>
      <c r="D7" s="39" t="s">
        <v>12</v>
      </c>
      <c r="E7" s="40"/>
      <c r="F7" s="40"/>
      <c r="G7" s="40"/>
      <c r="H7" s="40"/>
      <c r="I7" s="40"/>
      <c r="J7" s="40"/>
      <c r="K7" s="40"/>
      <c r="L7" s="40"/>
    </row>
    <row r="8" spans="1:12" ht="15" customHeight="1" x14ac:dyDescent="0.35">
      <c r="A8" s="3" t="s">
        <v>13</v>
      </c>
      <c r="B8" s="10"/>
      <c r="C8" s="10"/>
    </row>
    <row r="9" spans="1:12" ht="15" customHeight="1" x14ac:dyDescent="0.35">
      <c r="D9" s="3"/>
      <c r="E9" s="9"/>
      <c r="F9" s="9"/>
      <c r="G9" s="9"/>
      <c r="H9" s="9"/>
      <c r="I9" s="9"/>
      <c r="J9" s="9"/>
      <c r="K9" s="9"/>
      <c r="L9" s="9"/>
    </row>
    <row r="10" spans="1:12" ht="15" customHeight="1" x14ac:dyDescent="0.35">
      <c r="D10" s="38" t="s">
        <v>14</v>
      </c>
      <c r="E10" s="38"/>
      <c r="F10" s="38"/>
      <c r="G10" s="38"/>
      <c r="H10" s="38"/>
      <c r="I10" s="38"/>
      <c r="J10" s="38"/>
      <c r="K10" s="38"/>
      <c r="L10" s="38"/>
    </row>
    <row r="11" spans="1:12" ht="51.65" customHeight="1" x14ac:dyDescent="0.35">
      <c r="D11" s="39" t="s">
        <v>15</v>
      </c>
      <c r="E11" s="39"/>
      <c r="F11" s="39"/>
      <c r="G11" s="39"/>
      <c r="H11" s="39"/>
      <c r="I11" s="39"/>
      <c r="J11" s="39"/>
      <c r="K11" s="39"/>
      <c r="L11" s="39"/>
    </row>
    <row r="12" spans="1:12" ht="148.9" customHeight="1" x14ac:dyDescent="0.35">
      <c r="D12" s="39" t="s">
        <v>16</v>
      </c>
      <c r="E12" s="39"/>
      <c r="F12" s="39"/>
      <c r="G12" s="39"/>
      <c r="H12" s="39"/>
      <c r="I12" s="39"/>
      <c r="J12" s="39"/>
      <c r="K12" s="39"/>
      <c r="L12" s="39"/>
    </row>
    <row r="13" spans="1:12" ht="15" customHeight="1" x14ac:dyDescent="0.35">
      <c r="D13" s="39" t="s">
        <v>17</v>
      </c>
      <c r="E13" s="39"/>
      <c r="F13" s="39"/>
      <c r="G13" s="39"/>
      <c r="H13" s="39"/>
      <c r="I13" s="39"/>
      <c r="J13" s="39"/>
      <c r="K13" s="39"/>
      <c r="L13" s="39"/>
    </row>
    <row r="14" spans="1:12" ht="30" customHeight="1" x14ac:dyDescent="0.35">
      <c r="D14" s="39" t="s">
        <v>18</v>
      </c>
      <c r="E14" s="39"/>
      <c r="F14" s="39"/>
      <c r="G14" s="39"/>
      <c r="H14" s="39"/>
      <c r="I14" s="39"/>
      <c r="J14" s="39"/>
      <c r="K14" s="39"/>
      <c r="L14" s="39"/>
    </row>
    <row r="15" spans="1:12" ht="31.15" customHeight="1" x14ac:dyDescent="0.35">
      <c r="D15" s="39" t="s">
        <v>19</v>
      </c>
      <c r="E15" s="45"/>
      <c r="F15" s="45"/>
      <c r="G15" s="45"/>
      <c r="H15" s="45"/>
      <c r="I15" s="45"/>
      <c r="J15" s="45"/>
      <c r="K15" s="45"/>
      <c r="L15" s="45"/>
    </row>
    <row r="16" spans="1:12" ht="19.149999999999999" customHeight="1" x14ac:dyDescent="0.35">
      <c r="D16" s="39" t="s">
        <v>20</v>
      </c>
      <c r="E16" s="45"/>
      <c r="F16" s="45"/>
      <c r="G16" s="45"/>
      <c r="H16" s="45"/>
      <c r="I16" s="45"/>
      <c r="J16" s="45"/>
      <c r="K16" s="45"/>
      <c r="L16" s="45"/>
    </row>
    <row r="17" spans="1:12" ht="15" customHeight="1" x14ac:dyDescent="0.35">
      <c r="A17" s="3"/>
      <c r="G17" s="3"/>
      <c r="H17" s="3"/>
      <c r="I17" s="3"/>
    </row>
    <row r="18" spans="1:12" ht="15" customHeight="1" x14ac:dyDescent="0.35">
      <c r="A18" s="32" t="s">
        <v>21</v>
      </c>
      <c r="B18" s="32" t="s">
        <v>22</v>
      </c>
      <c r="C18" s="32" t="s">
        <v>23</v>
      </c>
      <c r="D18" s="32" t="s">
        <v>24</v>
      </c>
      <c r="E18" s="44" t="s">
        <v>25</v>
      </c>
      <c r="F18" s="31" t="s">
        <v>26</v>
      </c>
      <c r="G18" s="31"/>
      <c r="H18" s="31"/>
      <c r="I18" s="31"/>
      <c r="J18" s="31"/>
      <c r="K18" s="31"/>
      <c r="L18" s="35" t="s">
        <v>27</v>
      </c>
    </row>
    <row r="19" spans="1:12" ht="14.65" customHeight="1" x14ac:dyDescent="0.35">
      <c r="A19" s="32"/>
      <c r="B19" s="32"/>
      <c r="C19" s="32"/>
      <c r="D19" s="32"/>
      <c r="E19" s="44"/>
      <c r="F19" s="34" t="s">
        <v>38</v>
      </c>
      <c r="G19" s="34"/>
      <c r="H19" s="34" t="s">
        <v>39</v>
      </c>
      <c r="I19" s="34"/>
      <c r="J19" s="34"/>
      <c r="K19" s="34"/>
      <c r="L19" s="35"/>
    </row>
    <row r="20" spans="1:12" ht="78" customHeight="1" x14ac:dyDescent="0.35">
      <c r="A20" s="32"/>
      <c r="B20" s="32"/>
      <c r="C20" s="32"/>
      <c r="D20" s="32"/>
      <c r="E20" s="44"/>
      <c r="F20" s="15" t="s">
        <v>40</v>
      </c>
      <c r="G20" s="15" t="s">
        <v>41</v>
      </c>
      <c r="H20" s="15" t="s">
        <v>42</v>
      </c>
      <c r="I20" s="15" t="s">
        <v>43</v>
      </c>
      <c r="J20" s="14" t="s">
        <v>44</v>
      </c>
      <c r="K20" s="15" t="s">
        <v>45</v>
      </c>
      <c r="L20" s="35"/>
    </row>
    <row r="21" spans="1:12" ht="31.15" customHeight="1" x14ac:dyDescent="0.35">
      <c r="A21" s="32"/>
      <c r="B21" s="32"/>
      <c r="C21" s="32"/>
      <c r="D21" s="32"/>
      <c r="E21" s="44"/>
      <c r="F21" s="14" t="s">
        <v>46</v>
      </c>
      <c r="G21" s="14" t="s">
        <v>47</v>
      </c>
      <c r="H21" s="14" t="s">
        <v>48</v>
      </c>
      <c r="I21" s="14" t="s">
        <v>48</v>
      </c>
      <c r="J21" s="14" t="s">
        <v>47</v>
      </c>
      <c r="K21" s="14" t="s">
        <v>48</v>
      </c>
      <c r="L21" s="35"/>
    </row>
    <row r="22" spans="1:12" ht="12" x14ac:dyDescent="0.35">
      <c r="A22" s="16" t="s">
        <v>72</v>
      </c>
      <c r="B22" s="16" t="s">
        <v>73</v>
      </c>
      <c r="C22" s="16" t="s">
        <v>74</v>
      </c>
      <c r="D22" s="26">
        <v>14524889</v>
      </c>
      <c r="E22" s="26">
        <v>1500000</v>
      </c>
      <c r="F22" s="18">
        <v>23</v>
      </c>
      <c r="G22" s="18">
        <v>16</v>
      </c>
      <c r="H22" s="18">
        <v>8</v>
      </c>
      <c r="I22" s="18">
        <v>7</v>
      </c>
      <c r="J22" s="18">
        <v>17</v>
      </c>
      <c r="K22" s="18">
        <v>8</v>
      </c>
      <c r="L22" s="27">
        <f>SUM(F22:K22)</f>
        <v>79</v>
      </c>
    </row>
    <row r="23" spans="1:12" ht="12.75" customHeight="1" x14ac:dyDescent="0.35">
      <c r="A23" s="16" t="s">
        <v>107</v>
      </c>
      <c r="B23" s="16" t="s">
        <v>73</v>
      </c>
      <c r="C23" s="16" t="s">
        <v>108</v>
      </c>
      <c r="D23" s="26">
        <v>10714250</v>
      </c>
      <c r="E23" s="26">
        <v>1000000</v>
      </c>
      <c r="F23" s="18">
        <v>19</v>
      </c>
      <c r="G23" s="18">
        <v>14</v>
      </c>
      <c r="H23" s="18">
        <v>8</v>
      </c>
      <c r="I23" s="18">
        <v>6</v>
      </c>
      <c r="J23" s="18">
        <v>16</v>
      </c>
      <c r="K23" s="18">
        <v>8</v>
      </c>
      <c r="L23" s="27">
        <f t="shared" ref="L23:L41" si="0">SUM(F23:K23)</f>
        <v>71</v>
      </c>
    </row>
    <row r="24" spans="1:12" ht="12.75" customHeight="1" x14ac:dyDescent="0.35">
      <c r="A24" s="16" t="s">
        <v>95</v>
      </c>
      <c r="B24" s="16" t="s">
        <v>96</v>
      </c>
      <c r="C24" s="16" t="s">
        <v>97</v>
      </c>
      <c r="D24" s="26">
        <v>4575000</v>
      </c>
      <c r="E24" s="26">
        <v>1500000</v>
      </c>
      <c r="F24" s="18">
        <v>21</v>
      </c>
      <c r="G24" s="18">
        <v>15</v>
      </c>
      <c r="H24" s="18">
        <v>8</v>
      </c>
      <c r="I24" s="18">
        <v>7</v>
      </c>
      <c r="J24" s="18">
        <v>15</v>
      </c>
      <c r="K24" s="18">
        <v>9</v>
      </c>
      <c r="L24" s="27">
        <f t="shared" si="0"/>
        <v>75</v>
      </c>
    </row>
    <row r="25" spans="1:12" ht="12.75" customHeight="1" x14ac:dyDescent="0.35">
      <c r="A25" s="16" t="s">
        <v>87</v>
      </c>
      <c r="B25" s="16" t="s">
        <v>88</v>
      </c>
      <c r="C25" s="16" t="s">
        <v>89</v>
      </c>
      <c r="D25" s="26">
        <v>9180650</v>
      </c>
      <c r="E25" s="26">
        <v>2200000</v>
      </c>
      <c r="F25" s="18">
        <v>22</v>
      </c>
      <c r="G25" s="18">
        <v>14</v>
      </c>
      <c r="H25" s="18">
        <v>10</v>
      </c>
      <c r="I25" s="18">
        <v>9</v>
      </c>
      <c r="J25" s="18">
        <v>15</v>
      </c>
      <c r="K25" s="18">
        <v>8</v>
      </c>
      <c r="L25" s="27">
        <f t="shared" si="0"/>
        <v>78</v>
      </c>
    </row>
    <row r="26" spans="1:12" ht="12.75" customHeight="1" x14ac:dyDescent="0.35">
      <c r="A26" s="16" t="s">
        <v>124</v>
      </c>
      <c r="B26" s="16" t="s">
        <v>125</v>
      </c>
      <c r="C26" s="16" t="s">
        <v>126</v>
      </c>
      <c r="D26" s="26">
        <v>2909000</v>
      </c>
      <c r="E26" s="26">
        <v>2618100</v>
      </c>
      <c r="F26" s="18">
        <v>12</v>
      </c>
      <c r="G26" s="18">
        <v>10</v>
      </c>
      <c r="H26" s="18">
        <v>4</v>
      </c>
      <c r="I26" s="18">
        <v>4</v>
      </c>
      <c r="J26" s="18">
        <v>8</v>
      </c>
      <c r="K26" s="18">
        <v>7</v>
      </c>
      <c r="L26" s="27">
        <f t="shared" si="0"/>
        <v>45</v>
      </c>
    </row>
    <row r="27" spans="1:12" ht="12.75" customHeight="1" x14ac:dyDescent="0.35">
      <c r="A27" s="16" t="s">
        <v>103</v>
      </c>
      <c r="B27" s="16" t="s">
        <v>104</v>
      </c>
      <c r="C27" s="16" t="s">
        <v>105</v>
      </c>
      <c r="D27" s="26">
        <v>5567602</v>
      </c>
      <c r="E27" s="26">
        <v>1800000</v>
      </c>
      <c r="F27" s="18">
        <v>22</v>
      </c>
      <c r="G27" s="18">
        <v>16</v>
      </c>
      <c r="H27" s="18">
        <v>9</v>
      </c>
      <c r="I27" s="18">
        <v>8</v>
      </c>
      <c r="J27" s="18">
        <v>11</v>
      </c>
      <c r="K27" s="18">
        <v>8</v>
      </c>
      <c r="L27" s="27">
        <f t="shared" si="0"/>
        <v>74</v>
      </c>
    </row>
    <row r="28" spans="1:12" ht="12.75" customHeight="1" x14ac:dyDescent="0.35">
      <c r="A28" s="16" t="s">
        <v>91</v>
      </c>
      <c r="B28" s="16" t="s">
        <v>92</v>
      </c>
      <c r="C28" s="16" t="s">
        <v>93</v>
      </c>
      <c r="D28" s="26">
        <v>13496000</v>
      </c>
      <c r="E28" s="26">
        <v>2000000</v>
      </c>
      <c r="F28" s="18">
        <v>22</v>
      </c>
      <c r="G28" s="18">
        <v>15</v>
      </c>
      <c r="H28" s="18">
        <v>9</v>
      </c>
      <c r="I28" s="18">
        <v>7</v>
      </c>
      <c r="J28" s="18">
        <v>13</v>
      </c>
      <c r="K28" s="18">
        <v>9</v>
      </c>
      <c r="L28" s="27">
        <f t="shared" si="0"/>
        <v>75</v>
      </c>
    </row>
    <row r="29" spans="1:12" ht="12.75" customHeight="1" x14ac:dyDescent="0.35">
      <c r="A29" s="16" t="s">
        <v>76</v>
      </c>
      <c r="B29" s="16" t="s">
        <v>77</v>
      </c>
      <c r="C29" s="16" t="s">
        <v>78</v>
      </c>
      <c r="D29" s="26">
        <v>3987152</v>
      </c>
      <c r="E29" s="26">
        <v>2900000</v>
      </c>
      <c r="F29" s="18">
        <v>24</v>
      </c>
      <c r="G29" s="18">
        <v>16</v>
      </c>
      <c r="H29" s="18">
        <v>9</v>
      </c>
      <c r="I29" s="18">
        <v>8</v>
      </c>
      <c r="J29" s="18">
        <v>12</v>
      </c>
      <c r="K29" s="18">
        <v>8</v>
      </c>
      <c r="L29" s="27">
        <f t="shared" si="0"/>
        <v>77</v>
      </c>
    </row>
    <row r="30" spans="1:12" ht="12.75" customHeight="1" x14ac:dyDescent="0.35">
      <c r="A30" s="16" t="s">
        <v>118</v>
      </c>
      <c r="B30" s="16" t="s">
        <v>119</v>
      </c>
      <c r="C30" s="16" t="s">
        <v>120</v>
      </c>
      <c r="D30" s="26">
        <v>5300000</v>
      </c>
      <c r="E30" s="26">
        <v>2000000</v>
      </c>
      <c r="F30" s="18">
        <v>17</v>
      </c>
      <c r="G30" s="18">
        <v>12</v>
      </c>
      <c r="H30" s="18">
        <v>8</v>
      </c>
      <c r="I30" s="18">
        <v>8</v>
      </c>
      <c r="J30" s="18">
        <v>13</v>
      </c>
      <c r="K30" s="18">
        <v>8</v>
      </c>
      <c r="L30" s="27">
        <f t="shared" si="0"/>
        <v>66</v>
      </c>
    </row>
    <row r="31" spans="1:12" ht="12.75" customHeight="1" x14ac:dyDescent="0.35">
      <c r="A31" s="16" t="s">
        <v>99</v>
      </c>
      <c r="B31" s="16" t="s">
        <v>100</v>
      </c>
      <c r="C31" s="16" t="s">
        <v>101</v>
      </c>
      <c r="D31" s="26">
        <v>4410000</v>
      </c>
      <c r="E31" s="26">
        <v>1800000</v>
      </c>
      <c r="F31" s="18">
        <v>20</v>
      </c>
      <c r="G31" s="18">
        <v>13</v>
      </c>
      <c r="H31" s="18">
        <v>8</v>
      </c>
      <c r="I31" s="18">
        <v>7</v>
      </c>
      <c r="J31" s="18">
        <v>15</v>
      </c>
      <c r="K31" s="18">
        <v>8</v>
      </c>
      <c r="L31" s="27">
        <f t="shared" si="0"/>
        <v>71</v>
      </c>
    </row>
    <row r="32" spans="1:12" ht="12.75" customHeight="1" x14ac:dyDescent="0.35">
      <c r="A32" s="16" t="s">
        <v>49</v>
      </c>
      <c r="B32" s="16" t="s">
        <v>50</v>
      </c>
      <c r="C32" s="16" t="s">
        <v>51</v>
      </c>
      <c r="D32" s="26">
        <v>3650000</v>
      </c>
      <c r="E32" s="26">
        <v>1900000</v>
      </c>
      <c r="F32" s="18">
        <v>25</v>
      </c>
      <c r="G32" s="18">
        <v>17</v>
      </c>
      <c r="H32" s="18">
        <v>9</v>
      </c>
      <c r="I32" s="18">
        <v>8</v>
      </c>
      <c r="J32" s="18">
        <v>17</v>
      </c>
      <c r="K32" s="18">
        <v>8</v>
      </c>
      <c r="L32" s="27">
        <f t="shared" si="0"/>
        <v>84</v>
      </c>
    </row>
    <row r="33" spans="1:12" ht="12.75" customHeight="1" x14ac:dyDescent="0.35">
      <c r="A33" s="16" t="s">
        <v>80</v>
      </c>
      <c r="B33" s="16" t="s">
        <v>81</v>
      </c>
      <c r="C33" s="16" t="s">
        <v>82</v>
      </c>
      <c r="D33" s="26">
        <v>2375000</v>
      </c>
      <c r="E33" s="26">
        <v>1000000</v>
      </c>
      <c r="F33" s="18">
        <v>23</v>
      </c>
      <c r="G33" s="18">
        <v>15</v>
      </c>
      <c r="H33" s="18">
        <v>8</v>
      </c>
      <c r="I33" s="18">
        <v>10</v>
      </c>
      <c r="J33" s="18">
        <v>15</v>
      </c>
      <c r="K33" s="18">
        <v>8</v>
      </c>
      <c r="L33" s="27">
        <f t="shared" si="0"/>
        <v>79</v>
      </c>
    </row>
    <row r="34" spans="1:12" ht="12.75" customHeight="1" x14ac:dyDescent="0.35">
      <c r="A34" s="16" t="s">
        <v>56</v>
      </c>
      <c r="B34" s="16" t="s">
        <v>57</v>
      </c>
      <c r="C34" s="16" t="s">
        <v>58</v>
      </c>
      <c r="D34" s="26">
        <v>3060000</v>
      </c>
      <c r="E34" s="26">
        <v>1400000</v>
      </c>
      <c r="F34" s="18">
        <v>25</v>
      </c>
      <c r="G34" s="18">
        <v>16</v>
      </c>
      <c r="H34" s="18">
        <v>8</v>
      </c>
      <c r="I34" s="18">
        <v>8</v>
      </c>
      <c r="J34" s="18">
        <v>15</v>
      </c>
      <c r="K34" s="18">
        <v>9</v>
      </c>
      <c r="L34" s="27">
        <f t="shared" si="0"/>
        <v>81</v>
      </c>
    </row>
    <row r="35" spans="1:12" ht="12.75" customHeight="1" x14ac:dyDescent="0.35">
      <c r="A35" s="16" t="s">
        <v>68</v>
      </c>
      <c r="B35" s="16" t="s">
        <v>69</v>
      </c>
      <c r="C35" s="16" t="s">
        <v>70</v>
      </c>
      <c r="D35" s="26">
        <v>3690270</v>
      </c>
      <c r="E35" s="26">
        <v>1300000</v>
      </c>
      <c r="F35" s="18">
        <v>24</v>
      </c>
      <c r="G35" s="18">
        <v>16</v>
      </c>
      <c r="H35" s="18">
        <v>8</v>
      </c>
      <c r="I35" s="18">
        <v>8</v>
      </c>
      <c r="J35" s="18">
        <v>15</v>
      </c>
      <c r="K35" s="18">
        <v>8</v>
      </c>
      <c r="L35" s="27">
        <f t="shared" si="0"/>
        <v>79</v>
      </c>
    </row>
    <row r="36" spans="1:12" ht="12.75" customHeight="1" x14ac:dyDescent="0.35">
      <c r="A36" s="16" t="s">
        <v>121</v>
      </c>
      <c r="B36" s="16" t="s">
        <v>84</v>
      </c>
      <c r="C36" s="16" t="s">
        <v>122</v>
      </c>
      <c r="D36" s="26">
        <v>3125000</v>
      </c>
      <c r="E36" s="26">
        <v>1100000</v>
      </c>
      <c r="F36" s="18">
        <v>19</v>
      </c>
      <c r="G36" s="18">
        <v>12</v>
      </c>
      <c r="H36" s="18">
        <v>7</v>
      </c>
      <c r="I36" s="18">
        <v>6</v>
      </c>
      <c r="J36" s="18">
        <v>11</v>
      </c>
      <c r="K36" s="18">
        <v>8</v>
      </c>
      <c r="L36" s="27">
        <f t="shared" si="0"/>
        <v>63</v>
      </c>
    </row>
    <row r="37" spans="1:12" ht="12.75" customHeight="1" x14ac:dyDescent="0.35">
      <c r="A37" s="16" t="s">
        <v>83</v>
      </c>
      <c r="B37" s="16" t="s">
        <v>84</v>
      </c>
      <c r="C37" s="16" t="s">
        <v>85</v>
      </c>
      <c r="D37" s="26">
        <v>4800000</v>
      </c>
      <c r="E37" s="26">
        <v>1200000</v>
      </c>
      <c r="F37" s="18">
        <v>22</v>
      </c>
      <c r="G37" s="18">
        <v>16</v>
      </c>
      <c r="H37" s="18">
        <v>8</v>
      </c>
      <c r="I37" s="18">
        <v>8</v>
      </c>
      <c r="J37" s="18">
        <v>16</v>
      </c>
      <c r="K37" s="18">
        <v>8</v>
      </c>
      <c r="L37" s="27">
        <f t="shared" si="0"/>
        <v>78</v>
      </c>
    </row>
    <row r="38" spans="1:12" ht="12.75" customHeight="1" x14ac:dyDescent="0.35">
      <c r="A38" s="16" t="s">
        <v>60</v>
      </c>
      <c r="B38" s="16" t="s">
        <v>61</v>
      </c>
      <c r="C38" s="16" t="s">
        <v>62</v>
      </c>
      <c r="D38" s="26">
        <v>5492000</v>
      </c>
      <c r="E38" s="26">
        <v>1907000</v>
      </c>
      <c r="F38" s="18">
        <v>25</v>
      </c>
      <c r="G38" s="18">
        <v>16</v>
      </c>
      <c r="H38" s="18">
        <v>7</v>
      </c>
      <c r="I38" s="18">
        <v>9</v>
      </c>
      <c r="J38" s="18">
        <v>16</v>
      </c>
      <c r="K38" s="18">
        <v>9</v>
      </c>
      <c r="L38" s="27">
        <f t="shared" si="0"/>
        <v>82</v>
      </c>
    </row>
    <row r="39" spans="1:12" ht="12.75" customHeight="1" x14ac:dyDescent="0.35">
      <c r="A39" s="16" t="s">
        <v>114</v>
      </c>
      <c r="B39" s="16" t="s">
        <v>115</v>
      </c>
      <c r="C39" s="16" t="s">
        <v>116</v>
      </c>
      <c r="D39" s="26">
        <v>6015000</v>
      </c>
      <c r="E39" s="26">
        <v>1200000</v>
      </c>
      <c r="F39" s="18">
        <v>21</v>
      </c>
      <c r="G39" s="18">
        <v>12</v>
      </c>
      <c r="H39" s="18">
        <v>8</v>
      </c>
      <c r="I39" s="18">
        <v>7</v>
      </c>
      <c r="J39" s="18">
        <v>14</v>
      </c>
      <c r="K39" s="18">
        <v>8</v>
      </c>
      <c r="L39" s="27">
        <f t="shared" si="0"/>
        <v>70</v>
      </c>
    </row>
    <row r="40" spans="1:12" ht="12.75" customHeight="1" x14ac:dyDescent="0.35">
      <c r="A40" s="16" t="s">
        <v>64</v>
      </c>
      <c r="B40" s="16" t="s">
        <v>65</v>
      </c>
      <c r="C40" s="16" t="s">
        <v>66</v>
      </c>
      <c r="D40" s="26">
        <v>9825000</v>
      </c>
      <c r="E40" s="26">
        <v>3500000</v>
      </c>
      <c r="F40" s="18">
        <v>24</v>
      </c>
      <c r="G40" s="18">
        <v>17</v>
      </c>
      <c r="H40" s="18">
        <v>7</v>
      </c>
      <c r="I40" s="18">
        <v>9</v>
      </c>
      <c r="J40" s="18">
        <v>14</v>
      </c>
      <c r="K40" s="18">
        <v>9</v>
      </c>
      <c r="L40" s="27">
        <f t="shared" si="0"/>
        <v>80</v>
      </c>
    </row>
    <row r="41" spans="1:12" ht="12.75" customHeight="1" x14ac:dyDescent="0.35">
      <c r="A41" s="16" t="s">
        <v>110</v>
      </c>
      <c r="B41" s="16" t="s">
        <v>111</v>
      </c>
      <c r="C41" s="16" t="s">
        <v>112</v>
      </c>
      <c r="D41" s="26">
        <v>5555000</v>
      </c>
      <c r="E41" s="26">
        <v>1200000</v>
      </c>
      <c r="F41" s="18">
        <v>17</v>
      </c>
      <c r="G41" s="18">
        <v>15</v>
      </c>
      <c r="H41" s="18">
        <v>8</v>
      </c>
      <c r="I41" s="18">
        <v>6</v>
      </c>
      <c r="J41" s="18">
        <v>17</v>
      </c>
      <c r="K41" s="18">
        <v>8</v>
      </c>
      <c r="L41" s="27">
        <f t="shared" si="0"/>
        <v>71</v>
      </c>
    </row>
    <row r="42" spans="1:12" ht="12.5" x14ac:dyDescent="0.35">
      <c r="A42" s="4"/>
      <c r="B42" s="4"/>
      <c r="C42" s="4"/>
      <c r="D42" s="5">
        <f>SUM(D22:D41)</f>
        <v>122251813</v>
      </c>
      <c r="E42" s="5">
        <f>SUM(E22:E41)</f>
        <v>35025100</v>
      </c>
      <c r="F42" s="4"/>
      <c r="G42" s="4"/>
      <c r="H42" s="4"/>
      <c r="I42" s="4"/>
      <c r="J42" s="4"/>
      <c r="K42" s="4"/>
      <c r="L42" s="11"/>
    </row>
    <row r="43" spans="1:12" ht="12.5" x14ac:dyDescent="0.35">
      <c r="A43" s="4"/>
      <c r="B43" s="4"/>
      <c r="C43" s="4"/>
      <c r="D43" s="4"/>
      <c r="E43" s="6"/>
      <c r="F43" s="4"/>
      <c r="G43" s="4"/>
      <c r="H43" s="4"/>
      <c r="I43" s="4"/>
      <c r="J43" s="4"/>
      <c r="K43" s="4"/>
      <c r="L43" s="4"/>
    </row>
    <row r="45" spans="1:12" ht="12" x14ac:dyDescent="0.35"/>
    <row r="46" spans="1:12" ht="12" x14ac:dyDescent="0.35"/>
  </sheetData>
  <mergeCells count="22">
    <mergeCell ref="F19:G19"/>
    <mergeCell ref="H19:K19"/>
    <mergeCell ref="D16:L16"/>
    <mergeCell ref="A18:A21"/>
    <mergeCell ref="B18:B21"/>
    <mergeCell ref="C18:C21"/>
    <mergeCell ref="D18:D21"/>
    <mergeCell ref="E18:E21"/>
    <mergeCell ref="F18:K18"/>
    <mergeCell ref="L18:L21"/>
    <mergeCell ref="A7:C7"/>
    <mergeCell ref="D7:L7"/>
    <mergeCell ref="D15:L15"/>
    <mergeCell ref="D3:L3"/>
    <mergeCell ref="D4:L4"/>
    <mergeCell ref="D5:L5"/>
    <mergeCell ref="D6:L6"/>
    <mergeCell ref="D10:L10"/>
    <mergeCell ref="D11:L11"/>
    <mergeCell ref="D12:L12"/>
    <mergeCell ref="D13:L13"/>
    <mergeCell ref="D14:L14"/>
  </mergeCells>
  <dataValidations count="6">
    <dataValidation type="decimal" operator="lessThanOrEqual" allowBlank="1" showInputMessage="1" showErrorMessage="1" error="max. 10" sqref="J17:K19 J42:K1048576 J1:K6 J8:K12" xr:uid="{2FAA1D60-2072-493B-81F4-8B3BDDA6E385}">
      <formula1>10</formula1>
    </dataValidation>
    <dataValidation type="decimal" operator="lessThanOrEqual" allowBlank="1" showInputMessage="1" showErrorMessage="1" error="max. 5" sqref="I17:I19 I42:I1048576 I1:I6 I8:I12" xr:uid="{DBA70BFA-111C-4E17-8D5D-3E5986A7F3D6}">
      <formula1>20</formula1>
    </dataValidation>
    <dataValidation type="decimal" operator="lessThanOrEqual" allowBlank="1" showInputMessage="1" showErrorMessage="1" error="max. 15" sqref="H42:H1048576 H17:H19 H1:H6 H8:H12" xr:uid="{42B27B39-5CC4-4B93-BA19-213724F5EC9D}">
      <formula1>10</formula1>
    </dataValidation>
    <dataValidation type="decimal" operator="lessThanOrEqual" allowBlank="1" showInputMessage="1" showErrorMessage="1" error="max. 15" sqref="G42:G1048576 G17:G19 G1:G6 G8:G12" xr:uid="{ECE87014-C0D8-4DFF-AC74-ACFC0CEF3F1C}">
      <formula1>20</formula1>
    </dataValidation>
    <dataValidation type="decimal" operator="lessThanOrEqual" allowBlank="1" showInputMessage="1" showErrorMessage="1" error="max. 40" sqref="F17:F19 F42:F1048576 F1:F6 F8:F12" xr:uid="{D731DDD5-A898-4456-9917-45A573245E4C}">
      <formula1>30</formula1>
    </dataValidation>
    <dataValidation type="decimal" operator="lessThanOrEqual" allowBlank="1" showInputMessage="1" showErrorMessage="1" sqref="F22:K41" xr:uid="{175A970E-3619-457F-9272-56326BD94D0B}">
      <formula1>30</formula1>
    </dataValidation>
  </dataValidation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fd1ed75-4b1a-45aa-85d1-65d48fe2931c">
      <Terms xmlns="http://schemas.microsoft.com/office/infopath/2007/PartnerControls"/>
    </lcf76f155ced4ddcb4097134ff3c332f>
    <TaxCatchAll xmlns="0b3a04af-ca41-4258-a70a-afb1da0fb2b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C40861AA4BB684D8DB38611A5605F1E" ma:contentTypeVersion="13" ma:contentTypeDescription="Create a new document." ma:contentTypeScope="" ma:versionID="ba7d3f94b6c41a6891a79f2e76de3559">
  <xsd:schema xmlns:xsd="http://www.w3.org/2001/XMLSchema" xmlns:xs="http://www.w3.org/2001/XMLSchema" xmlns:p="http://schemas.microsoft.com/office/2006/metadata/properties" xmlns:ns2="2fd1ed75-4b1a-45aa-85d1-65d48fe2931c" xmlns:ns3="0b3a04af-ca41-4258-a70a-afb1da0fb2b2" targetNamespace="http://schemas.microsoft.com/office/2006/metadata/properties" ma:root="true" ma:fieldsID="acd17a4d58a8a704b3b10f8273cbfd6c" ns2:_="" ns3:_="">
    <xsd:import namespace="2fd1ed75-4b1a-45aa-85d1-65d48fe2931c"/>
    <xsd:import namespace="0b3a04af-ca41-4258-a70a-afb1da0fb2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d1ed75-4b1a-45aa-85d1-65d48fe293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702f465-936c-43c5-a0b5-29d111817f1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3a04af-ca41-4258-a70a-afb1da0fb2b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d18cad8-679f-4dac-b51e-7dce160a5acd}" ma:internalName="TaxCatchAll" ma:showField="CatchAllData" ma:web="0b3a04af-ca41-4258-a70a-afb1da0fb2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9C454F-5295-4688-BDE3-514824CCF44C}">
  <ds:schemaRefs>
    <ds:schemaRef ds:uri="http://schemas.microsoft.com/sharepoint/v3/contenttype/forms"/>
  </ds:schemaRefs>
</ds:datastoreItem>
</file>

<file path=customXml/itemProps2.xml><?xml version="1.0" encoding="utf-8"?>
<ds:datastoreItem xmlns:ds="http://schemas.openxmlformats.org/officeDocument/2006/customXml" ds:itemID="{30D02891-466C-4297-BBA9-415DF8D3BEC1}">
  <ds:schemaRefs>
    <ds:schemaRef ds:uri="http://schemas.openxmlformats.org/package/2006/metadata/core-properties"/>
    <ds:schemaRef ds:uri="2fd1ed75-4b1a-45aa-85d1-65d48fe2931c"/>
    <ds:schemaRef ds:uri="0b3a04af-ca41-4258-a70a-afb1da0fb2b2"/>
    <ds:schemaRef ds:uri="http://schemas.microsoft.com/office/2006/documentManagement/types"/>
    <ds:schemaRef ds:uri="http://www.w3.org/XML/1998/namespace"/>
    <ds:schemaRef ds:uri="http://purl.org/dc/terms/"/>
    <ds:schemaRef ds:uri="http://schemas.microsoft.com/office/2006/metadata/properties"/>
    <ds:schemaRef ds:uri="http://schemas.microsoft.com/office/infopath/2007/PartnerControls"/>
    <ds:schemaRef ds:uri="http://purl.org/dc/dcmitype/"/>
    <ds:schemaRef ds:uri="http://purl.org/dc/elements/1.1/"/>
  </ds:schemaRefs>
</ds:datastoreItem>
</file>

<file path=customXml/itemProps3.xml><?xml version="1.0" encoding="utf-8"?>
<ds:datastoreItem xmlns:ds="http://schemas.openxmlformats.org/officeDocument/2006/customXml" ds:itemID="{F22CFA15-7A1B-44A5-9533-1B808B9096C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1</vt:i4>
      </vt:variant>
    </vt:vector>
  </HeadingPairs>
  <TitlesOfParts>
    <vt:vector size="7" baseType="lpstr">
      <vt:lpstr>Vyroba_doku_dilo</vt:lpstr>
      <vt:lpstr>MK</vt:lpstr>
      <vt:lpstr>BS</vt:lpstr>
      <vt:lpstr>TF</vt:lpstr>
      <vt:lpstr>PK</vt:lpstr>
      <vt:lpstr>AT</vt:lpstr>
      <vt:lpstr>Vyroba_doku_dilo!Oblast_tisku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Kateřina Vojkůvková</dc:creator>
  <cp:keywords/>
  <dc:description/>
  <cp:lastModifiedBy>Monika Bartošová</cp:lastModifiedBy>
  <cp:revision/>
  <dcterms:created xsi:type="dcterms:W3CDTF">2013-12-06T22:03:05Z</dcterms:created>
  <dcterms:modified xsi:type="dcterms:W3CDTF">2026-10-15T12:27:19Z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0x0101009C40861AA4BB684D8DB38611A5605F1E</vt:lpwstr>
  </property>
  <property fmtid="{D5CDD505-2E9C-101B-9397-08002B2CF9AE}" pid="3" name="MediaServiceImageTags">
    <vt:lpwstr/>
  </property>
  <property fmtid="{D5CDD505-2E9C-101B-9397-08002B2CF9AE}" pid="4" name="Order">
    <vt:r8>376600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