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7. jednání 22. 9. 2026/web/"/>
    </mc:Choice>
  </mc:AlternateContent>
  <xr:revisionPtr revIDLastSave="188" documentId="8_{514F6748-C2AB-4C2C-86BB-3544E72429B4}" xr6:coauthVersionLast="47" xr6:coauthVersionMax="47" xr10:uidLastSave="{AF4094C5-71D4-438A-A9CF-D24656A83545}"/>
  <bookViews>
    <workbookView xWindow="7940" yWindow="220" windowWidth="10540" windowHeight="11060" xr2:uid="{00000000-000D-0000-FFFF-FFFF00000000}"/>
  </bookViews>
  <sheets>
    <sheet name="Distribuce filmu" sheetId="2" r:id="rId1"/>
    <sheet name="DKr" sheetId="3" r:id="rId2"/>
    <sheet name="DKu" sheetId="8" r:id="rId3"/>
    <sheet name="MP" sheetId="9" r:id="rId4"/>
    <sheet name="MŠ" sheetId="11" r:id="rId5"/>
    <sheet name="ZK" sheetId="12" r:id="rId6"/>
  </sheets>
  <definedNames>
    <definedName name="_xlnm.Print_Area" localSheetId="0">'Distribuce filmu'!$A$1:$M$44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17" i="2"/>
  <c r="E42" i="12"/>
  <c r="D42" i="12"/>
  <c r="E42" i="11"/>
  <c r="D42" i="11"/>
  <c r="E42" i="9"/>
  <c r="D42" i="9"/>
  <c r="E42" i="8"/>
  <c r="D42" i="8"/>
  <c r="E42" i="3"/>
  <c r="D42" i="3"/>
  <c r="T17" i="2" l="1"/>
  <c r="T18" i="2"/>
  <c r="T19" i="2"/>
  <c r="T20" i="2"/>
  <c r="T21" i="2"/>
  <c r="T22" i="2"/>
  <c r="T24" i="2"/>
  <c r="T26" i="2"/>
  <c r="T27" i="2"/>
  <c r="T29" i="2"/>
  <c r="T30" i="2"/>
  <c r="T31" i="2"/>
  <c r="T32" i="2"/>
  <c r="T33" i="2"/>
  <c r="T34" i="2"/>
  <c r="T36" i="2"/>
  <c r="T37" i="2"/>
  <c r="T38" i="2"/>
  <c r="T39" i="2"/>
  <c r="T40" i="2"/>
  <c r="T41" i="2"/>
  <c r="M42" i="2"/>
  <c r="M43" i="2" s="1"/>
  <c r="D42" i="2"/>
  <c r="E42" i="2"/>
</calcChain>
</file>

<file path=xl/sharedStrings.xml><?xml version="1.0" encoding="utf-8"?>
<sst xmlns="http://schemas.openxmlformats.org/spreadsheetml/2006/main" count="773" uniqueCount="110">
  <si>
    <t>Distribuce filmu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</si>
  <si>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2026-D-3-6-46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</si>
  <si>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</si>
  <si>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</si>
  <si>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Posílení pozice českých kinematografických děl v distribuční nabídce.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</si>
  <si>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</si>
  <si>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distribuce náročných českých a zahraničních kinematografických děl a debutů (autorské, dokumentární, experimentální, animované filmy a pásma).</t>
  </si>
  <si>
    <t>3. Podpora komplexních distribučních strategií jednotlivých kinematografických děl.</t>
  </si>
  <si>
    <r>
      <t>Finanční alokace:</t>
    </r>
    <r>
      <rPr>
        <sz val="9.5"/>
        <rFont val="Arial"/>
        <family val="2"/>
        <charset val="238"/>
      </rPr>
      <t xml:space="preserve"> 5 006 000 Kč</t>
    </r>
  </si>
  <si>
    <r>
      <rPr>
        <b/>
        <sz val="9.5"/>
        <color rgb="FF000000"/>
        <rFont val="Arial"/>
        <family val="2"/>
        <charset val="238"/>
      </rP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30. 09.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</si>
  <si>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</si>
  <si>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</si>
  <si>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 xml:space="preserve">Výzva je určena pro distribuci českých kinematografických děl (ve smyslu § 2 odst. 1 písm. b) a písm. i) zákona o audiovizi) i zahraničních kinematografických děl. </t>
  </si>
  <si>
    <r>
      <rPr>
        <b/>
        <sz val="9.5"/>
        <rFont val="Arial"/>
        <family val="2"/>
        <charset val="238"/>
      </rPr>
      <t xml:space="preserve">Podporované typy projektů:  </t>
    </r>
    <r>
      <rPr>
        <sz val="9.5"/>
        <rFont val="Arial"/>
        <family val="2"/>
        <charset val="238"/>
      </rPr>
      <t xml:space="preserve">
1. Projekty distribuce jednotlivých kinematografických děl v kinech či obdobným způsobem (alternativní promítací sály jako kinokavárny, site-specific promítání apod.) nebo dalšími způsoby (VOD/internet, home video) na území České republiky
nebo 
2.  pásma kinematografických děl, která jsou jedním samostatným distribučním titulem v délce standardní celovečerní stopáže
</t>
    </r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</si>
  <si>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</si>
  <si>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</si>
  <si>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</si>
  <si>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</si>
  <si>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</si>
  <si>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</si>
  <si>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</si>
  <si>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</si>
  <si>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</si>
  <si>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</si>
  <si>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</si>
  <si>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</si>
  <si>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</si>
  <si>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</si>
  <si>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</si>
  <si>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</si>
  <si>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</si>
  <si>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</si>
  <si>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</si>
  <si>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</si>
  <si>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</si>
  <si>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</si>
  <si>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</si>
  <si>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0-10</t>
  </si>
  <si>
    <t>0-40</t>
  </si>
  <si>
    <t>0-20</t>
  </si>
  <si>
    <t>934-2026</t>
  </si>
  <si>
    <t>Aerofilms s.r.o.</t>
  </si>
  <si>
    <t>Distribuce filmu Mouchy</t>
  </si>
  <si>
    <t>ne</t>
  </si>
  <si>
    <t>935-2026</t>
  </si>
  <si>
    <t>Distribuce filmu Pramen</t>
  </si>
  <si>
    <t>ano</t>
  </si>
  <si>
    <t>936-2026</t>
  </si>
  <si>
    <t>Distribuce filmu Kdyby se holubi proměnili ve zlato</t>
  </si>
  <si>
    <t>937-2026</t>
  </si>
  <si>
    <t>Distribuce filmu Milovník, ne bojovník</t>
  </si>
  <si>
    <t>938-2026</t>
  </si>
  <si>
    <t>Artcam Films s.r.o.</t>
  </si>
  <si>
    <t>Mistryně</t>
  </si>
  <si>
    <t>939-2026</t>
  </si>
  <si>
    <t>BONTONFILM a.s.</t>
  </si>
  <si>
    <t>Máma a Táta jsou Boží</t>
  </si>
  <si>
    <t>940-2026</t>
  </si>
  <si>
    <t>CALL</t>
  </si>
  <si>
    <t>941-2026</t>
  </si>
  <si>
    <t>Distribuce filmu Dvě deci tuše</t>
  </si>
  <si>
    <t>942-2026</t>
  </si>
  <si>
    <t>Cinemart, a.s.</t>
  </si>
  <si>
    <t>Tahle párty je DEAD</t>
  </si>
  <si>
    <t xml:space="preserve">943-2026 </t>
  </si>
  <si>
    <t>Hypermarket Film s.r.o.</t>
  </si>
  <si>
    <t>Expozice láskou - distribuce</t>
  </si>
  <si>
    <t>956-2026</t>
  </si>
  <si>
    <t>Pilot Film s.r.o.</t>
  </si>
  <si>
    <t>Wirbel</t>
  </si>
  <si>
    <t>957-2026</t>
  </si>
  <si>
    <t>FALCON a.s.</t>
  </si>
  <si>
    <t>Dalajlama – Oceán moudrosti</t>
  </si>
  <si>
    <t>958-2026</t>
  </si>
  <si>
    <t>Tajemství džungle</t>
  </si>
  <si>
    <t>959-2026</t>
  </si>
  <si>
    <t>Puffin film s.r.o.</t>
  </si>
  <si>
    <t>Veřejný prostor Františka Skály</t>
  </si>
  <si>
    <t>31.09.2027</t>
  </si>
  <si>
    <t>961-2026</t>
  </si>
  <si>
    <t>Atlas Cinema s.r.o.</t>
  </si>
  <si>
    <t>Padlé ovoce</t>
  </si>
  <si>
    <t>965-2026</t>
  </si>
  <si>
    <t>33 kroků</t>
  </si>
  <si>
    <t>984-2026</t>
  </si>
  <si>
    <t>Poeta</t>
  </si>
  <si>
    <t>1020-2026</t>
  </si>
  <si>
    <t>Zápas století</t>
  </si>
  <si>
    <t>1040-2026</t>
  </si>
  <si>
    <t>Zrozen z temnoty</t>
  </si>
  <si>
    <t>1042-2026</t>
  </si>
  <si>
    <t>Asociace českých filmových klubů, z. s.</t>
  </si>
  <si>
    <t>Distribuce filmu Láska</t>
  </si>
  <si>
    <t>1043-2026</t>
  </si>
  <si>
    <t>Tajemství Křišťálové planety</t>
  </si>
  <si>
    <t>1046-2026</t>
  </si>
  <si>
    <t>FILM KOLEKTIV s.r.o.</t>
  </si>
  <si>
    <t>Zpráva pro Minervu 2</t>
  </si>
  <si>
    <t>1047-2026</t>
  </si>
  <si>
    <t>Akademie múzických umění v Praze</t>
  </si>
  <si>
    <t>FAMU 80 - Best of</t>
  </si>
  <si>
    <t>1070-2026</t>
  </si>
  <si>
    <t>Osamělý vlk</t>
  </si>
  <si>
    <t>1075-2026</t>
  </si>
  <si>
    <t>Evolution Films, s.r.o.</t>
  </si>
  <si>
    <t>Jaroslav Seifert</t>
  </si>
  <si>
    <t>zbývá</t>
  </si>
  <si>
    <t>Rozhodování v září 2026</t>
  </si>
  <si>
    <r>
      <t>Lhůta pro podávání žádostí:</t>
    </r>
    <r>
      <rPr>
        <sz val="9.5"/>
        <color rgb="FF000000"/>
        <rFont val="Arial"/>
        <family val="2"/>
        <charset val="238"/>
      </rPr>
      <t xml:space="preserve"> 15. 06. 2026–30. 09. 2026</t>
    </r>
  </si>
  <si>
    <t>radní nebodovala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</si>
</sst>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8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2" fontId="3" fillId="0" borderId="19" xfId="0" applyNumberFormat="1" applyFont="1" applyBorder="1" applyAlignment="1">
      <alignment horizontal="left" vertical="top"/>
    </xf>
    <xf numFmtId="2" fontId="3" fillId="0" borderId="20" xfId="0" applyNumberFormat="1" applyFont="1" applyBorder="1" applyAlignment="1">
      <alignment horizontal="left" vertical="top"/>
    </xf>
    <xf numFmtId="3" fontId="3" fillId="0" borderId="19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9" fontId="6" fillId="0" borderId="21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3" fontId="9" fillId="0" borderId="17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0" fontId="9" fillId="0" borderId="17" xfId="0" applyFont="1" applyBorder="1"/>
    <xf numFmtId="49" fontId="9" fillId="0" borderId="17" xfId="0" applyNumberFormat="1" applyFont="1" applyBorder="1" applyAlignment="1">
      <alignment horizontal="left" wrapText="1"/>
    </xf>
    <xf numFmtId="0" fontId="9" fillId="0" borderId="17" xfId="0" applyFont="1" applyBorder="1" applyAlignment="1">
      <alignment wrapText="1"/>
    </xf>
    <xf numFmtId="3" fontId="9" fillId="0" borderId="17" xfId="0" applyNumberFormat="1" applyFont="1" applyBorder="1" applyAlignment="1">
      <alignment wrapText="1"/>
    </xf>
    <xf numFmtId="14" fontId="6" fillId="0" borderId="1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2" fontId="3" fillId="0" borderId="16" xfId="0" applyNumberFormat="1" applyFont="1" applyBorder="1" applyAlignment="1">
      <alignment horizontal="left" vertical="top"/>
    </xf>
    <xf numFmtId="3" fontId="3" fillId="0" borderId="16" xfId="0" applyNumberFormat="1" applyFont="1" applyBorder="1" applyAlignment="1">
      <alignment horizontal="right" vertical="top"/>
    </xf>
    <xf numFmtId="9" fontId="3" fillId="0" borderId="3" xfId="0" applyNumberFormat="1" applyFont="1" applyBorder="1" applyAlignment="1">
      <alignment horizontal="center" vertical="top"/>
    </xf>
    <xf numFmtId="2" fontId="3" fillId="0" borderId="14" xfId="0" applyNumberFormat="1" applyFont="1" applyBorder="1" applyAlignment="1">
      <alignment horizontal="left" vertical="top"/>
    </xf>
    <xf numFmtId="3" fontId="3" fillId="0" borderId="14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9" fontId="3" fillId="3" borderId="1" xfId="0" applyNumberFormat="1" applyFont="1" applyFill="1" applyBorder="1" applyAlignment="1">
      <alignment horizontal="center" vertical="top"/>
    </xf>
    <xf numFmtId="9" fontId="6" fillId="0" borderId="21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wrapText="1"/>
    </xf>
    <xf numFmtId="9" fontId="6" fillId="0" borderId="15" xfId="0" applyNumberFormat="1" applyFont="1" applyBorder="1" applyAlignment="1">
      <alignment horizontal="center" wrapText="1"/>
    </xf>
    <xf numFmtId="9" fontId="3" fillId="0" borderId="14" xfId="0" applyNumberFormat="1" applyFont="1" applyBorder="1" applyAlignment="1">
      <alignment horizontal="center" wrapText="1"/>
    </xf>
    <xf numFmtId="14" fontId="6" fillId="0" borderId="21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wrapText="1"/>
    </xf>
    <xf numFmtId="49" fontId="6" fillId="0" borderId="18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3" fontId="6" fillId="0" borderId="18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3" fontId="6" fillId="0" borderId="17" xfId="0" applyNumberFormat="1" applyFont="1" applyBorder="1" applyAlignment="1">
      <alignment vertical="center" wrapText="1"/>
    </xf>
    <xf numFmtId="0" fontId="6" fillId="0" borderId="17" xfId="0" applyFont="1" applyBorder="1"/>
    <xf numFmtId="49" fontId="6" fillId="0" borderId="17" xfId="0" applyNumberFormat="1" applyFont="1" applyBorder="1" applyAlignment="1">
      <alignment horizontal="left" wrapText="1"/>
    </xf>
    <xf numFmtId="0" fontId="6" fillId="0" borderId="17" xfId="0" applyFont="1" applyBorder="1" applyAlignment="1">
      <alignment wrapText="1"/>
    </xf>
    <xf numFmtId="3" fontId="6" fillId="0" borderId="17" xfId="0" applyNumberFormat="1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1" fillId="2" borderId="22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2" fontId="1" fillId="0" borderId="12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showGridLines="0" tabSelected="1" topLeftCell="A25" zoomScale="70" zoomScaleNormal="70" workbookViewId="0">
      <selection activeCell="B41" sqref="B41"/>
    </sheetView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2" width="9.453125" style="2" customWidth="1"/>
    <col min="13" max="13" width="14.453125" style="2" customWidth="1"/>
    <col min="14" max="19" width="13.453125" style="2" customWidth="1"/>
    <col min="20" max="16384" width="9.1796875" style="2"/>
  </cols>
  <sheetData>
    <row r="1" spans="1:20" ht="38.25" customHeight="1" x14ac:dyDescent="0.35">
      <c r="A1" s="1" t="s">
        <v>0</v>
      </c>
      <c r="O1"/>
      <c r="P1"/>
      <c r="Q1"/>
      <c r="R1"/>
      <c r="S1"/>
    </row>
    <row r="2" spans="1:20" ht="15" customHeight="1" x14ac:dyDescent="0.35">
      <c r="A2" s="3" t="s">
        <v>1</v>
      </c>
      <c r="D2" s="4" t="s">
        <v>2</v>
      </c>
      <c r="O2"/>
      <c r="P2"/>
      <c r="Q2"/>
      <c r="R2"/>
      <c r="S2"/>
    </row>
    <row r="3" spans="1:20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  <c r="O3"/>
      <c r="P3"/>
      <c r="Q3"/>
      <c r="R3"/>
      <c r="S3"/>
    </row>
    <row r="4" spans="1:20" ht="15" customHeight="1" x14ac:dyDescent="0.35">
      <c r="A4" s="4" t="s">
        <v>5</v>
      </c>
      <c r="D4" s="82" t="s">
        <v>6</v>
      </c>
      <c r="E4" s="82"/>
      <c r="F4" s="82"/>
      <c r="G4" s="82"/>
      <c r="H4" s="82"/>
      <c r="I4" s="82"/>
      <c r="J4" s="82"/>
      <c r="K4" s="82"/>
      <c r="O4"/>
      <c r="P4"/>
      <c r="Q4"/>
      <c r="R4"/>
      <c r="S4"/>
    </row>
    <row r="5" spans="1:20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  <c r="O5"/>
      <c r="P5"/>
      <c r="Q5"/>
      <c r="R5"/>
      <c r="S5"/>
    </row>
    <row r="6" spans="1:20" ht="15" customHeight="1" x14ac:dyDescent="0.35">
      <c r="A6" s="4" t="s">
        <v>8</v>
      </c>
      <c r="O6"/>
      <c r="P6"/>
      <c r="Q6"/>
      <c r="R6"/>
      <c r="S6"/>
    </row>
    <row r="7" spans="1:20" ht="14.25" customHeight="1" x14ac:dyDescent="0.35">
      <c r="A7" s="79" t="s">
        <v>9</v>
      </c>
      <c r="B7" s="80"/>
      <c r="C7" s="80"/>
      <c r="D7" s="4" t="s">
        <v>10</v>
      </c>
      <c r="O7"/>
      <c r="P7"/>
      <c r="Q7"/>
      <c r="R7"/>
      <c r="S7"/>
    </row>
    <row r="8" spans="1:20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  <c r="O8"/>
      <c r="P8"/>
      <c r="Q8"/>
      <c r="R8"/>
      <c r="S8"/>
    </row>
    <row r="9" spans="1:20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  <c r="O9"/>
      <c r="P9"/>
      <c r="Q9"/>
      <c r="R9"/>
      <c r="S9"/>
    </row>
    <row r="10" spans="1:20" ht="15" customHeight="1" x14ac:dyDescent="0.35">
      <c r="A10" s="4"/>
    </row>
    <row r="11" spans="1:20" ht="15" customHeight="1" x14ac:dyDescent="0.35">
      <c r="A11" s="4"/>
      <c r="G11" s="4"/>
      <c r="H11" s="4"/>
      <c r="I11" s="4"/>
      <c r="M11" s="5"/>
    </row>
    <row r="12" spans="1:20" ht="15" customHeight="1" x14ac:dyDescent="0.35">
      <c r="A12" s="66" t="s">
        <v>14</v>
      </c>
      <c r="B12" s="64" t="s">
        <v>15</v>
      </c>
      <c r="C12" s="64" t="s">
        <v>16</v>
      </c>
      <c r="D12" s="64" t="s">
        <v>17</v>
      </c>
      <c r="E12" s="68" t="s">
        <v>18</v>
      </c>
      <c r="F12" s="74" t="s">
        <v>19</v>
      </c>
      <c r="G12" s="75"/>
      <c r="H12" s="75"/>
      <c r="I12" s="75"/>
      <c r="J12" s="75"/>
      <c r="K12" s="75"/>
      <c r="L12" s="64" t="s">
        <v>20</v>
      </c>
      <c r="M12" s="64" t="s">
        <v>21</v>
      </c>
      <c r="N12" s="64" t="s">
        <v>22</v>
      </c>
      <c r="O12" s="64" t="s">
        <v>23</v>
      </c>
      <c r="P12" s="70" t="s">
        <v>24</v>
      </c>
      <c r="Q12" s="70" t="s">
        <v>25</v>
      </c>
      <c r="R12" s="64" t="s">
        <v>26</v>
      </c>
      <c r="S12" s="64" t="s">
        <v>27</v>
      </c>
      <c r="T12" s="64" t="s">
        <v>28</v>
      </c>
    </row>
    <row r="13" spans="1:20" ht="14.5" customHeight="1" x14ac:dyDescent="0.35">
      <c r="A13" s="67"/>
      <c r="B13" s="65"/>
      <c r="C13" s="65"/>
      <c r="D13" s="65"/>
      <c r="E13" s="69"/>
      <c r="F13" s="72" t="s">
        <v>29</v>
      </c>
      <c r="G13" s="73"/>
      <c r="H13" s="76" t="s">
        <v>30</v>
      </c>
      <c r="I13" s="77"/>
      <c r="J13" s="77"/>
      <c r="K13" s="77"/>
      <c r="L13" s="65"/>
      <c r="M13" s="65"/>
      <c r="N13" s="65"/>
      <c r="O13" s="65"/>
      <c r="P13" s="71"/>
      <c r="Q13" s="71"/>
      <c r="R13" s="65"/>
      <c r="S13" s="65"/>
      <c r="T13" s="65"/>
    </row>
    <row r="14" spans="1:20" ht="78" customHeight="1" x14ac:dyDescent="0.35">
      <c r="A14" s="67"/>
      <c r="B14" s="65"/>
      <c r="C14" s="65"/>
      <c r="D14" s="65"/>
      <c r="E14" s="69"/>
      <c r="F14" s="7" t="s">
        <v>31</v>
      </c>
      <c r="G14" s="7" t="s">
        <v>32</v>
      </c>
      <c r="H14" s="7" t="s">
        <v>33</v>
      </c>
      <c r="I14" s="7" t="s">
        <v>34</v>
      </c>
      <c r="J14" s="7" t="s">
        <v>35</v>
      </c>
      <c r="K14" s="8" t="s">
        <v>36</v>
      </c>
      <c r="L14" s="78"/>
      <c r="M14" s="65"/>
      <c r="N14" s="65"/>
      <c r="O14" s="65"/>
      <c r="P14" s="71"/>
      <c r="Q14" s="71"/>
      <c r="R14" s="65"/>
      <c r="S14" s="65"/>
      <c r="T14" s="65"/>
    </row>
    <row r="15" spans="1:20" ht="31" customHeight="1" x14ac:dyDescent="0.35">
      <c r="A15" s="67"/>
      <c r="B15" s="65"/>
      <c r="C15" s="65"/>
      <c r="D15" s="65"/>
      <c r="E15" s="69"/>
      <c r="F15" s="6" t="s">
        <v>37</v>
      </c>
      <c r="G15" s="6" t="s">
        <v>38</v>
      </c>
      <c r="H15" s="6" t="s">
        <v>37</v>
      </c>
      <c r="I15" s="6" t="s">
        <v>37</v>
      </c>
      <c r="J15" s="6" t="s">
        <v>39</v>
      </c>
      <c r="K15" s="6" t="s">
        <v>37</v>
      </c>
      <c r="L15" s="6"/>
      <c r="M15" s="65"/>
      <c r="N15" s="65"/>
      <c r="O15" s="65"/>
      <c r="P15" s="71"/>
      <c r="Q15" s="71"/>
      <c r="R15" s="65"/>
      <c r="S15" s="65"/>
      <c r="T15" s="65"/>
    </row>
    <row r="16" spans="1:20" ht="12.75" customHeight="1" x14ac:dyDescent="0.35">
      <c r="A16" s="61" t="s">
        <v>107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3"/>
    </row>
    <row r="17" spans="1:20" ht="12.75" customHeight="1" x14ac:dyDescent="0.25">
      <c r="A17" s="50" t="s">
        <v>40</v>
      </c>
      <c r="B17" s="51" t="s">
        <v>41</v>
      </c>
      <c r="C17" s="51" t="s">
        <v>42</v>
      </c>
      <c r="D17" s="52">
        <v>457500</v>
      </c>
      <c r="E17" s="52">
        <v>150000</v>
      </c>
      <c r="F17" s="9">
        <v>8.3332999999999995</v>
      </c>
      <c r="G17" s="9">
        <v>24.333300000000001</v>
      </c>
      <c r="H17" s="9">
        <v>9.6667000000000005</v>
      </c>
      <c r="I17" s="9">
        <v>9.3332999999999995</v>
      </c>
      <c r="J17" s="9">
        <v>14.333299999999999</v>
      </c>
      <c r="K17" s="9">
        <v>8.6667000000000005</v>
      </c>
      <c r="L17" s="10">
        <f>SUM(F17:K17)</f>
        <v>74.666600000000003</v>
      </c>
      <c r="M17" s="11">
        <v>100000</v>
      </c>
      <c r="N17" s="12" t="s">
        <v>43</v>
      </c>
      <c r="O17" s="13" t="s">
        <v>43</v>
      </c>
      <c r="P17" s="42">
        <v>0.33</v>
      </c>
      <c r="Q17" s="14">
        <v>0.5</v>
      </c>
      <c r="R17" s="47">
        <v>46660</v>
      </c>
      <c r="S17" s="47">
        <v>46660</v>
      </c>
      <c r="T17" s="15">
        <f t="shared" ref="T17:T22" si="0">M17/(D17*0.7)</f>
        <v>0.31225604996096801</v>
      </c>
    </row>
    <row r="18" spans="1:20" ht="12.75" customHeight="1" x14ac:dyDescent="0.25">
      <c r="A18" s="53" t="s">
        <v>44</v>
      </c>
      <c r="B18" s="54" t="s">
        <v>41</v>
      </c>
      <c r="C18" s="54" t="s">
        <v>45</v>
      </c>
      <c r="D18" s="55">
        <v>846150</v>
      </c>
      <c r="E18" s="55">
        <v>300000</v>
      </c>
      <c r="F18" s="19">
        <v>9</v>
      </c>
      <c r="G18" s="19">
        <v>26</v>
      </c>
      <c r="H18" s="19">
        <v>9.3332999999999995</v>
      </c>
      <c r="I18" s="19">
        <v>9.3332999999999995</v>
      </c>
      <c r="J18" s="19">
        <v>13.333299999999999</v>
      </c>
      <c r="K18" s="19">
        <v>8.6667000000000005</v>
      </c>
      <c r="L18" s="10">
        <f t="shared" ref="L18:L41" si="1">SUM(F18:K18)</f>
        <v>75.666600000000003</v>
      </c>
      <c r="M18" s="20">
        <v>150000</v>
      </c>
      <c r="N18" s="12" t="s">
        <v>46</v>
      </c>
      <c r="O18" s="12" t="s">
        <v>46</v>
      </c>
      <c r="P18" s="43">
        <v>0.21</v>
      </c>
      <c r="Q18" s="21">
        <v>0.8</v>
      </c>
      <c r="R18" s="48">
        <v>46660</v>
      </c>
      <c r="S18" s="47">
        <v>46660</v>
      </c>
      <c r="T18" s="15">
        <f t="shared" si="0"/>
        <v>0.25324790437359129</v>
      </c>
    </row>
    <row r="19" spans="1:20" ht="12.75" customHeight="1" x14ac:dyDescent="0.25">
      <c r="A19" s="53" t="s">
        <v>47</v>
      </c>
      <c r="B19" s="54" t="s">
        <v>41</v>
      </c>
      <c r="C19" s="56" t="s">
        <v>48</v>
      </c>
      <c r="D19" s="55">
        <v>846150</v>
      </c>
      <c r="E19" s="55">
        <v>400000</v>
      </c>
      <c r="F19" s="19">
        <v>9.6667000000000005</v>
      </c>
      <c r="G19" s="19">
        <v>32.333300000000001</v>
      </c>
      <c r="H19" s="19">
        <v>9.6667000000000005</v>
      </c>
      <c r="I19" s="19">
        <v>9.3332999999999995</v>
      </c>
      <c r="J19" s="19">
        <v>16</v>
      </c>
      <c r="K19" s="19">
        <v>9</v>
      </c>
      <c r="L19" s="10">
        <f t="shared" si="1"/>
        <v>86</v>
      </c>
      <c r="M19" s="20">
        <v>350000</v>
      </c>
      <c r="N19" s="12" t="s">
        <v>46</v>
      </c>
      <c r="O19" s="12" t="s">
        <v>46</v>
      </c>
      <c r="P19" s="43">
        <v>0.42</v>
      </c>
      <c r="Q19" s="21">
        <v>0.75</v>
      </c>
      <c r="R19" s="48">
        <v>46660</v>
      </c>
      <c r="S19" s="47">
        <v>46660</v>
      </c>
      <c r="T19" s="15">
        <f t="shared" si="0"/>
        <v>0.59091177687171303</v>
      </c>
    </row>
    <row r="20" spans="1:20" ht="12.75" customHeight="1" x14ac:dyDescent="0.25">
      <c r="A20" s="53" t="s">
        <v>49</v>
      </c>
      <c r="B20" s="54" t="s">
        <v>41</v>
      </c>
      <c r="C20" s="54" t="s">
        <v>50</v>
      </c>
      <c r="D20" s="55">
        <v>549050</v>
      </c>
      <c r="E20" s="55">
        <v>300000</v>
      </c>
      <c r="F20" s="19">
        <v>8.6667000000000005</v>
      </c>
      <c r="G20" s="19">
        <v>28.666699999999999</v>
      </c>
      <c r="H20" s="19">
        <v>9.3332999999999995</v>
      </c>
      <c r="I20" s="19">
        <v>9.3332999999999995</v>
      </c>
      <c r="J20" s="19">
        <v>14.333299999999999</v>
      </c>
      <c r="K20" s="19">
        <v>8.3332999999999995</v>
      </c>
      <c r="L20" s="10">
        <f t="shared" si="1"/>
        <v>78.666599999999988</v>
      </c>
      <c r="M20" s="20">
        <v>160000</v>
      </c>
      <c r="N20" s="12" t="s">
        <v>46</v>
      </c>
      <c r="O20" s="12" t="s">
        <v>46</v>
      </c>
      <c r="P20" s="43">
        <v>0.5</v>
      </c>
      <c r="Q20" s="21">
        <v>0.85</v>
      </c>
      <c r="R20" s="48">
        <v>46660</v>
      </c>
      <c r="S20" s="47">
        <v>46660</v>
      </c>
      <c r="T20" s="15">
        <f t="shared" si="0"/>
        <v>0.41630348524074051</v>
      </c>
    </row>
    <row r="21" spans="1:20" ht="12.75" customHeight="1" x14ac:dyDescent="0.25">
      <c r="A21" s="57" t="s">
        <v>51</v>
      </c>
      <c r="B21" s="58" t="s">
        <v>52</v>
      </c>
      <c r="C21" s="58" t="s">
        <v>53</v>
      </c>
      <c r="D21" s="59">
        <v>627060</v>
      </c>
      <c r="E21" s="59">
        <v>300000</v>
      </c>
      <c r="F21" s="19">
        <v>8.6667000000000005</v>
      </c>
      <c r="G21" s="19">
        <v>22.333300000000001</v>
      </c>
      <c r="H21" s="19">
        <v>9.3332999999999995</v>
      </c>
      <c r="I21" s="19">
        <v>9</v>
      </c>
      <c r="J21" s="19">
        <v>14.666700000000001</v>
      </c>
      <c r="K21" s="19">
        <v>8</v>
      </c>
      <c r="L21" s="10">
        <f t="shared" si="1"/>
        <v>72</v>
      </c>
      <c r="M21" s="20">
        <v>150000</v>
      </c>
      <c r="N21" s="12" t="s">
        <v>43</v>
      </c>
      <c r="O21" s="12" t="s">
        <v>46</v>
      </c>
      <c r="P21" s="44">
        <v>0.48</v>
      </c>
      <c r="Q21" s="21">
        <v>0.9</v>
      </c>
      <c r="R21" s="26">
        <v>46568</v>
      </c>
      <c r="S21" s="47">
        <v>46660</v>
      </c>
      <c r="T21" s="15">
        <f t="shared" si="0"/>
        <v>0.34173079814645213</v>
      </c>
    </row>
    <row r="22" spans="1:20" ht="12.75" customHeight="1" x14ac:dyDescent="0.25">
      <c r="A22" s="57" t="s">
        <v>54</v>
      </c>
      <c r="B22" s="58" t="s">
        <v>55</v>
      </c>
      <c r="C22" s="58" t="s">
        <v>56</v>
      </c>
      <c r="D22" s="59">
        <v>1527550</v>
      </c>
      <c r="E22" s="59">
        <v>500000</v>
      </c>
      <c r="F22" s="19">
        <v>7.6666999999999996</v>
      </c>
      <c r="G22" s="19">
        <v>27</v>
      </c>
      <c r="H22" s="19">
        <v>9.3332999999999995</v>
      </c>
      <c r="I22" s="19">
        <v>9</v>
      </c>
      <c r="J22" s="19">
        <v>15</v>
      </c>
      <c r="K22" s="19">
        <v>8.3332999999999995</v>
      </c>
      <c r="L22" s="10">
        <f t="shared" si="1"/>
        <v>76.333299999999994</v>
      </c>
      <c r="M22" s="20">
        <v>370000</v>
      </c>
      <c r="N22" s="12" t="s">
        <v>43</v>
      </c>
      <c r="O22" s="12" t="s">
        <v>43</v>
      </c>
      <c r="P22" s="44">
        <v>0.33</v>
      </c>
      <c r="Q22" s="21">
        <v>0.5</v>
      </c>
      <c r="R22" s="26">
        <v>46660</v>
      </c>
      <c r="S22" s="47">
        <v>46660</v>
      </c>
      <c r="T22" s="15">
        <f t="shared" si="0"/>
        <v>0.34602561524757197</v>
      </c>
    </row>
    <row r="23" spans="1:20" ht="12.75" customHeight="1" x14ac:dyDescent="0.25">
      <c r="A23" s="57" t="s">
        <v>57</v>
      </c>
      <c r="B23" s="58" t="s">
        <v>55</v>
      </c>
      <c r="C23" s="58" t="s">
        <v>58</v>
      </c>
      <c r="D23" s="59">
        <v>603000</v>
      </c>
      <c r="E23" s="59">
        <v>300000</v>
      </c>
      <c r="F23" s="19">
        <v>5.6666999999999996</v>
      </c>
      <c r="G23" s="19">
        <v>20.666699999999999</v>
      </c>
      <c r="H23" s="19">
        <v>8.6667000000000005</v>
      </c>
      <c r="I23" s="19">
        <v>9</v>
      </c>
      <c r="J23" s="19">
        <v>12.666700000000001</v>
      </c>
      <c r="K23" s="19">
        <v>8</v>
      </c>
      <c r="L23" s="10">
        <f t="shared" si="1"/>
        <v>64.666799999999995</v>
      </c>
      <c r="M23" s="20">
        <v>0</v>
      </c>
      <c r="N23" s="12" t="s">
        <v>43</v>
      </c>
      <c r="O23" s="12"/>
      <c r="P23" s="44">
        <v>0.5</v>
      </c>
      <c r="Q23" s="21"/>
      <c r="R23" s="26">
        <v>46477</v>
      </c>
      <c r="S23" s="26"/>
      <c r="T23" s="15"/>
    </row>
    <row r="24" spans="1:20" ht="12.75" customHeight="1" x14ac:dyDescent="0.25">
      <c r="A24" s="53" t="s">
        <v>59</v>
      </c>
      <c r="B24" s="54" t="s">
        <v>41</v>
      </c>
      <c r="C24" s="54" t="s">
        <v>60</v>
      </c>
      <c r="D24" s="55">
        <v>424350</v>
      </c>
      <c r="E24" s="55">
        <v>200000</v>
      </c>
      <c r="F24" s="19">
        <v>7.6666999999999996</v>
      </c>
      <c r="G24" s="19">
        <v>24.666699999999999</v>
      </c>
      <c r="H24" s="19">
        <v>9.6667000000000005</v>
      </c>
      <c r="I24" s="19">
        <v>9.3332999999999995</v>
      </c>
      <c r="J24" s="19">
        <v>13.666700000000001</v>
      </c>
      <c r="K24" s="19">
        <v>8</v>
      </c>
      <c r="L24" s="10">
        <f t="shared" si="1"/>
        <v>73.000100000000003</v>
      </c>
      <c r="M24" s="20">
        <v>100000</v>
      </c>
      <c r="N24" s="12" t="s">
        <v>46</v>
      </c>
      <c r="O24" s="12" t="s">
        <v>46</v>
      </c>
      <c r="P24" s="43">
        <v>0.51</v>
      </c>
      <c r="Q24" s="41">
        <v>0.9</v>
      </c>
      <c r="R24" s="48">
        <v>46660</v>
      </c>
      <c r="S24" s="47">
        <v>46660</v>
      </c>
      <c r="T24" s="15">
        <f>M24/(D24*0.7)</f>
        <v>0.33664932922621149</v>
      </c>
    </row>
    <row r="25" spans="1:20" ht="12.5" customHeight="1" x14ac:dyDescent="0.25">
      <c r="A25" s="57" t="s">
        <v>61</v>
      </c>
      <c r="B25" s="58" t="s">
        <v>62</v>
      </c>
      <c r="C25" s="58" t="s">
        <v>63</v>
      </c>
      <c r="D25" s="59">
        <v>241000</v>
      </c>
      <c r="E25" s="59">
        <v>200000</v>
      </c>
      <c r="F25" s="19">
        <v>4.6666999999999996</v>
      </c>
      <c r="G25" s="19">
        <v>20.333300000000001</v>
      </c>
      <c r="H25" s="19">
        <v>8.6667000000000005</v>
      </c>
      <c r="I25" s="19">
        <v>8.6667000000000005</v>
      </c>
      <c r="J25" s="19">
        <v>10.666700000000001</v>
      </c>
      <c r="K25" s="19">
        <v>8</v>
      </c>
      <c r="L25" s="10">
        <f t="shared" si="1"/>
        <v>61.000099999999996</v>
      </c>
      <c r="M25" s="20">
        <v>0</v>
      </c>
      <c r="N25" s="12" t="s">
        <v>46</v>
      </c>
      <c r="O25" s="12"/>
      <c r="P25" s="44">
        <v>0.83</v>
      </c>
      <c r="Q25" s="21"/>
      <c r="R25" s="26">
        <v>46660</v>
      </c>
      <c r="S25" s="26"/>
      <c r="T25" s="15"/>
    </row>
    <row r="26" spans="1:20" ht="12.75" customHeight="1" x14ac:dyDescent="0.25">
      <c r="A26" s="57" t="s">
        <v>64</v>
      </c>
      <c r="B26" s="58" t="s">
        <v>65</v>
      </c>
      <c r="C26" s="58" t="s">
        <v>66</v>
      </c>
      <c r="D26" s="59">
        <v>600000</v>
      </c>
      <c r="E26" s="59">
        <v>400000</v>
      </c>
      <c r="F26" s="19">
        <v>8.3332999999999995</v>
      </c>
      <c r="G26" s="19">
        <v>26</v>
      </c>
      <c r="H26" s="19">
        <v>8.3332999999999995</v>
      </c>
      <c r="I26" s="19">
        <v>8.6667000000000005</v>
      </c>
      <c r="J26" s="19">
        <v>11.666700000000001</v>
      </c>
      <c r="K26" s="19">
        <v>8.6667000000000005</v>
      </c>
      <c r="L26" s="10">
        <f t="shared" si="1"/>
        <v>71.666700000000006</v>
      </c>
      <c r="M26" s="20">
        <v>350000</v>
      </c>
      <c r="N26" s="12" t="s">
        <v>46</v>
      </c>
      <c r="O26" s="12" t="s">
        <v>46</v>
      </c>
      <c r="P26" s="44">
        <v>0.67</v>
      </c>
      <c r="Q26" s="21">
        <v>0.6</v>
      </c>
      <c r="R26" s="26">
        <v>46660</v>
      </c>
      <c r="S26" s="47">
        <v>46660</v>
      </c>
      <c r="T26" s="15">
        <f>M26/(D26*0.7)</f>
        <v>0.83333333333333337</v>
      </c>
    </row>
    <row r="27" spans="1:20" ht="12.75" customHeight="1" x14ac:dyDescent="0.25">
      <c r="A27" s="57" t="s">
        <v>67</v>
      </c>
      <c r="B27" s="58" t="s">
        <v>68</v>
      </c>
      <c r="C27" s="58" t="s">
        <v>69</v>
      </c>
      <c r="D27" s="59">
        <v>2031500</v>
      </c>
      <c r="E27" s="59">
        <v>500000</v>
      </c>
      <c r="F27" s="19">
        <v>8.6667000000000005</v>
      </c>
      <c r="G27" s="19">
        <v>27.333300000000001</v>
      </c>
      <c r="H27" s="19">
        <v>9.3332999999999995</v>
      </c>
      <c r="I27" s="19">
        <v>9.3332999999999995</v>
      </c>
      <c r="J27" s="19">
        <v>12.333299999999999</v>
      </c>
      <c r="K27" s="19">
        <v>8</v>
      </c>
      <c r="L27" s="10">
        <f t="shared" si="1"/>
        <v>74.999899999999997</v>
      </c>
      <c r="M27" s="20">
        <v>300000</v>
      </c>
      <c r="N27" s="12" t="s">
        <v>43</v>
      </c>
      <c r="O27" s="12" t="s">
        <v>46</v>
      </c>
      <c r="P27" s="44">
        <v>0.25</v>
      </c>
      <c r="Q27" s="21">
        <v>0.85</v>
      </c>
      <c r="R27" s="26">
        <v>46660</v>
      </c>
      <c r="S27" s="47">
        <v>46660</v>
      </c>
      <c r="T27" s="15">
        <f>M27/(D27*0.7)</f>
        <v>0.21096304630638865</v>
      </c>
    </row>
    <row r="28" spans="1:20" ht="12.75" customHeight="1" x14ac:dyDescent="0.25">
      <c r="A28" s="57" t="s">
        <v>70</v>
      </c>
      <c r="B28" s="58" t="s">
        <v>71</v>
      </c>
      <c r="C28" s="58" t="s">
        <v>72</v>
      </c>
      <c r="D28" s="59">
        <v>500000</v>
      </c>
      <c r="E28" s="59">
        <v>200000</v>
      </c>
      <c r="F28" s="19">
        <v>5</v>
      </c>
      <c r="G28" s="19">
        <v>23</v>
      </c>
      <c r="H28" s="19">
        <v>8.3332999999999995</v>
      </c>
      <c r="I28" s="19">
        <v>9</v>
      </c>
      <c r="J28" s="19">
        <v>14.666700000000001</v>
      </c>
      <c r="K28" s="19">
        <v>7.3333000000000004</v>
      </c>
      <c r="L28" s="10">
        <f t="shared" si="1"/>
        <v>67.333299999999994</v>
      </c>
      <c r="M28" s="20">
        <v>0</v>
      </c>
      <c r="N28" s="12" t="s">
        <v>43</v>
      </c>
      <c r="O28" s="12"/>
      <c r="P28" s="44">
        <v>0.4</v>
      </c>
      <c r="Q28" s="27"/>
      <c r="R28" s="26">
        <v>46660</v>
      </c>
      <c r="S28" s="15"/>
      <c r="T28" s="15"/>
    </row>
    <row r="29" spans="1:20" ht="12.75" customHeight="1" x14ac:dyDescent="0.25">
      <c r="A29" s="57" t="s">
        <v>73</v>
      </c>
      <c r="B29" s="58" t="s">
        <v>62</v>
      </c>
      <c r="C29" s="58" t="s">
        <v>74</v>
      </c>
      <c r="D29" s="59">
        <v>825000</v>
      </c>
      <c r="E29" s="59">
        <v>500000</v>
      </c>
      <c r="F29" s="19">
        <v>9</v>
      </c>
      <c r="G29" s="19">
        <v>27.666699999999999</v>
      </c>
      <c r="H29" s="19">
        <v>9.3332999999999995</v>
      </c>
      <c r="I29" s="19">
        <v>9.6667000000000005</v>
      </c>
      <c r="J29" s="19">
        <v>16.666699999999999</v>
      </c>
      <c r="K29" s="19">
        <v>8.6667000000000005</v>
      </c>
      <c r="L29" s="10">
        <f t="shared" si="1"/>
        <v>81.000100000000003</v>
      </c>
      <c r="M29" s="20">
        <v>350000</v>
      </c>
      <c r="N29" s="12" t="s">
        <v>46</v>
      </c>
      <c r="O29" s="12" t="s">
        <v>46</v>
      </c>
      <c r="P29" s="44">
        <v>0.61</v>
      </c>
      <c r="Q29" s="21">
        <v>0.8</v>
      </c>
      <c r="R29" s="26">
        <v>46660</v>
      </c>
      <c r="S29" s="47">
        <v>46660</v>
      </c>
      <c r="T29" s="15">
        <f t="shared" ref="T29:T34" si="2">M29/(D29*0.7)</f>
        <v>0.60606060606060608</v>
      </c>
    </row>
    <row r="30" spans="1:20" ht="12.75" customHeight="1" x14ac:dyDescent="0.25">
      <c r="A30" s="57" t="s">
        <v>75</v>
      </c>
      <c r="B30" s="58" t="s">
        <v>76</v>
      </c>
      <c r="C30" s="58" t="s">
        <v>77</v>
      </c>
      <c r="D30" s="59">
        <v>1394500</v>
      </c>
      <c r="E30" s="59">
        <v>350000</v>
      </c>
      <c r="F30" s="19">
        <v>8</v>
      </c>
      <c r="G30" s="19">
        <v>25.333300000000001</v>
      </c>
      <c r="H30" s="19">
        <v>8</v>
      </c>
      <c r="I30" s="19">
        <v>9</v>
      </c>
      <c r="J30" s="19">
        <v>14.333299999999999</v>
      </c>
      <c r="K30" s="19">
        <v>8.3332999999999995</v>
      </c>
      <c r="L30" s="10">
        <f t="shared" si="1"/>
        <v>72.999899999999997</v>
      </c>
      <c r="M30" s="20">
        <v>246000</v>
      </c>
      <c r="N30" s="12" t="s">
        <v>46</v>
      </c>
      <c r="O30" s="12" t="s">
        <v>46</v>
      </c>
      <c r="P30" s="44">
        <v>0.25</v>
      </c>
      <c r="Q30" s="21">
        <v>0.85</v>
      </c>
      <c r="R30" s="26" t="s">
        <v>78</v>
      </c>
      <c r="S30" s="47">
        <v>46660</v>
      </c>
      <c r="T30" s="15">
        <f t="shared" si="2"/>
        <v>0.25201044921374793</v>
      </c>
    </row>
    <row r="31" spans="1:20" ht="12.75" customHeight="1" x14ac:dyDescent="0.25">
      <c r="A31" s="57" t="s">
        <v>79</v>
      </c>
      <c r="B31" s="58" t="s">
        <v>80</v>
      </c>
      <c r="C31" s="58" t="s">
        <v>81</v>
      </c>
      <c r="D31" s="59">
        <v>298730</v>
      </c>
      <c r="E31" s="59">
        <v>200000</v>
      </c>
      <c r="F31" s="19">
        <v>8.3332999999999995</v>
      </c>
      <c r="G31" s="19">
        <v>21.666699999999999</v>
      </c>
      <c r="H31" s="19">
        <v>9</v>
      </c>
      <c r="I31" s="19">
        <v>9</v>
      </c>
      <c r="J31" s="19">
        <v>14</v>
      </c>
      <c r="K31" s="19">
        <v>8</v>
      </c>
      <c r="L31" s="10">
        <f t="shared" si="1"/>
        <v>70</v>
      </c>
      <c r="M31" s="20">
        <v>100000</v>
      </c>
      <c r="N31" s="12" t="s">
        <v>46</v>
      </c>
      <c r="O31" s="27" t="s">
        <v>46</v>
      </c>
      <c r="P31" s="44">
        <v>0.67</v>
      </c>
      <c r="Q31" s="21">
        <v>0.7</v>
      </c>
      <c r="R31" s="26">
        <v>46660</v>
      </c>
      <c r="S31" s="47">
        <v>46660</v>
      </c>
      <c r="T31" s="15">
        <f t="shared" si="2"/>
        <v>0.47821491934905386</v>
      </c>
    </row>
    <row r="32" spans="1:20" ht="12.75" customHeight="1" x14ac:dyDescent="0.25">
      <c r="A32" s="57" t="s">
        <v>82</v>
      </c>
      <c r="B32" s="58" t="s">
        <v>80</v>
      </c>
      <c r="C32" s="58" t="s">
        <v>83</v>
      </c>
      <c r="D32" s="59">
        <v>284353</v>
      </c>
      <c r="E32" s="59">
        <v>200000</v>
      </c>
      <c r="F32" s="19">
        <v>8.6667000000000005</v>
      </c>
      <c r="G32" s="19">
        <v>23.666699999999999</v>
      </c>
      <c r="H32" s="19">
        <v>9</v>
      </c>
      <c r="I32" s="19">
        <v>8</v>
      </c>
      <c r="J32" s="19">
        <v>12.666700000000001</v>
      </c>
      <c r="K32" s="19">
        <v>8.3332999999999995</v>
      </c>
      <c r="L32" s="10">
        <f t="shared" si="1"/>
        <v>70.333399999999997</v>
      </c>
      <c r="M32" s="20">
        <v>80000</v>
      </c>
      <c r="N32" s="12" t="s">
        <v>46</v>
      </c>
      <c r="O32" s="28" t="s">
        <v>46</v>
      </c>
      <c r="P32" s="44">
        <v>0.7</v>
      </c>
      <c r="Q32" s="21">
        <v>0.7</v>
      </c>
      <c r="R32" s="26">
        <v>46660</v>
      </c>
      <c r="S32" s="47">
        <v>46660</v>
      </c>
      <c r="T32" s="15">
        <f t="shared" si="2"/>
        <v>0.40191492365374831</v>
      </c>
    </row>
    <row r="33" spans="1:20" ht="12.75" customHeight="1" x14ac:dyDescent="0.25">
      <c r="A33" s="57" t="s">
        <v>84</v>
      </c>
      <c r="B33" s="58" t="s">
        <v>68</v>
      </c>
      <c r="C33" s="58" t="s">
        <v>85</v>
      </c>
      <c r="D33" s="59">
        <v>404300</v>
      </c>
      <c r="E33" s="59">
        <v>150000</v>
      </c>
      <c r="F33" s="19">
        <v>8</v>
      </c>
      <c r="G33" s="19">
        <v>25.666699999999999</v>
      </c>
      <c r="H33" s="19">
        <v>9</v>
      </c>
      <c r="I33" s="19">
        <v>8.6667000000000005</v>
      </c>
      <c r="J33" s="19">
        <v>12.333299999999999</v>
      </c>
      <c r="K33" s="19">
        <v>8.3332999999999995</v>
      </c>
      <c r="L33" s="10">
        <f t="shared" si="1"/>
        <v>72</v>
      </c>
      <c r="M33" s="20">
        <v>100000</v>
      </c>
      <c r="N33" s="12" t="s">
        <v>43</v>
      </c>
      <c r="O33" s="13" t="s">
        <v>43</v>
      </c>
      <c r="P33" s="44">
        <v>0.37</v>
      </c>
      <c r="Q33" s="21">
        <v>0.5</v>
      </c>
      <c r="R33" s="26">
        <v>46660</v>
      </c>
      <c r="S33" s="47">
        <v>46660</v>
      </c>
      <c r="T33" s="15">
        <f t="shared" si="2"/>
        <v>0.35334440479135015</v>
      </c>
    </row>
    <row r="34" spans="1:20" ht="12.75" customHeight="1" x14ac:dyDescent="0.25">
      <c r="A34" s="57" t="s">
        <v>86</v>
      </c>
      <c r="B34" s="58" t="s">
        <v>52</v>
      </c>
      <c r="C34" s="58" t="s">
        <v>87</v>
      </c>
      <c r="D34" s="59">
        <v>575229</v>
      </c>
      <c r="E34" s="59">
        <v>150000</v>
      </c>
      <c r="F34" s="19">
        <v>8.6667000000000005</v>
      </c>
      <c r="G34" s="19">
        <v>30.333300000000001</v>
      </c>
      <c r="H34" s="19">
        <v>9</v>
      </c>
      <c r="I34" s="19">
        <v>9</v>
      </c>
      <c r="J34" s="19">
        <v>15.333299999999999</v>
      </c>
      <c r="K34" s="19">
        <v>8.6667000000000005</v>
      </c>
      <c r="L34" s="10">
        <f t="shared" si="1"/>
        <v>81</v>
      </c>
      <c r="M34" s="20">
        <v>150000</v>
      </c>
      <c r="N34" s="12" t="s">
        <v>43</v>
      </c>
      <c r="O34" s="12" t="s">
        <v>43</v>
      </c>
      <c r="P34" s="44">
        <v>0.26</v>
      </c>
      <c r="Q34" s="21">
        <v>0.5</v>
      </c>
      <c r="R34" s="26">
        <v>46629</v>
      </c>
      <c r="S34" s="47">
        <v>46660</v>
      </c>
      <c r="T34" s="15">
        <f t="shared" si="2"/>
        <v>0.37252244634000425</v>
      </c>
    </row>
    <row r="35" spans="1:20" ht="12.75" customHeight="1" x14ac:dyDescent="0.25">
      <c r="A35" s="57" t="s">
        <v>88</v>
      </c>
      <c r="B35" s="58" t="s">
        <v>62</v>
      </c>
      <c r="C35" s="58" t="s">
        <v>89</v>
      </c>
      <c r="D35" s="59">
        <v>542000</v>
      </c>
      <c r="E35" s="59">
        <v>150000</v>
      </c>
      <c r="F35" s="19">
        <v>6.3333000000000004</v>
      </c>
      <c r="G35" s="19">
        <v>21.333300000000001</v>
      </c>
      <c r="H35" s="19">
        <v>9</v>
      </c>
      <c r="I35" s="19">
        <v>9</v>
      </c>
      <c r="J35" s="19">
        <v>13</v>
      </c>
      <c r="K35" s="19">
        <v>7.3333000000000004</v>
      </c>
      <c r="L35" s="10">
        <f t="shared" si="1"/>
        <v>65.999899999999997</v>
      </c>
      <c r="M35" s="20">
        <v>0</v>
      </c>
      <c r="N35" s="12" t="s">
        <v>43</v>
      </c>
      <c r="O35" s="12"/>
      <c r="P35" s="44">
        <v>0.28000000000000003</v>
      </c>
      <c r="Q35" s="21"/>
      <c r="R35" s="26">
        <v>46660</v>
      </c>
      <c r="S35" s="26"/>
      <c r="T35" s="15"/>
    </row>
    <row r="36" spans="1:20" ht="12.75" customHeight="1" x14ac:dyDescent="0.25">
      <c r="A36" s="57" t="s">
        <v>90</v>
      </c>
      <c r="B36" s="60" t="s">
        <v>91</v>
      </c>
      <c r="C36" s="58" t="s">
        <v>92</v>
      </c>
      <c r="D36" s="59">
        <v>330000</v>
      </c>
      <c r="E36" s="59">
        <v>200000</v>
      </c>
      <c r="F36" s="19">
        <v>8.3332999999999995</v>
      </c>
      <c r="G36" s="19">
        <v>26.666699999999999</v>
      </c>
      <c r="H36" s="19">
        <v>9.6667000000000005</v>
      </c>
      <c r="I36" s="19">
        <v>9.3332999999999995</v>
      </c>
      <c r="J36" s="19">
        <v>15.666700000000001</v>
      </c>
      <c r="K36" s="19">
        <v>8</v>
      </c>
      <c r="L36" s="10">
        <f t="shared" si="1"/>
        <v>77.666700000000006</v>
      </c>
      <c r="M36" s="20">
        <v>150000</v>
      </c>
      <c r="N36" s="12" t="s">
        <v>46</v>
      </c>
      <c r="O36" s="12" t="s">
        <v>46</v>
      </c>
      <c r="P36" s="44">
        <v>0.61</v>
      </c>
      <c r="Q36" s="21">
        <v>0.9</v>
      </c>
      <c r="R36" s="26">
        <v>46660</v>
      </c>
      <c r="S36" s="47">
        <v>46660</v>
      </c>
      <c r="T36" s="15">
        <f t="shared" ref="T36:T41" si="3">M36/(D36*0.7)</f>
        <v>0.64935064935064946</v>
      </c>
    </row>
    <row r="37" spans="1:20" ht="12.75" customHeight="1" x14ac:dyDescent="0.25">
      <c r="A37" s="57" t="s">
        <v>93</v>
      </c>
      <c r="B37" s="58" t="s">
        <v>71</v>
      </c>
      <c r="C37" s="58" t="s">
        <v>94</v>
      </c>
      <c r="D37" s="59">
        <v>1500000</v>
      </c>
      <c r="E37" s="59">
        <v>500000</v>
      </c>
      <c r="F37" s="29">
        <v>7.6666999999999996</v>
      </c>
      <c r="G37" s="29">
        <v>25.666699999999999</v>
      </c>
      <c r="H37" s="29">
        <v>9.3332999999999995</v>
      </c>
      <c r="I37" s="29">
        <v>9.3332999999999995</v>
      </c>
      <c r="J37" s="29">
        <v>15</v>
      </c>
      <c r="K37" s="29">
        <v>8</v>
      </c>
      <c r="L37" s="10">
        <f t="shared" si="1"/>
        <v>75</v>
      </c>
      <c r="M37" s="30">
        <v>400000</v>
      </c>
      <c r="N37" s="12" t="s">
        <v>43</v>
      </c>
      <c r="O37" s="12" t="s">
        <v>46</v>
      </c>
      <c r="P37" s="45">
        <v>0.33</v>
      </c>
      <c r="Q37" s="31">
        <v>0.7</v>
      </c>
      <c r="R37" s="49">
        <v>46660</v>
      </c>
      <c r="S37" s="47">
        <v>46660</v>
      </c>
      <c r="T37" s="15">
        <f t="shared" si="3"/>
        <v>0.38095238095238093</v>
      </c>
    </row>
    <row r="38" spans="1:20" ht="12.75" customHeight="1" x14ac:dyDescent="0.25">
      <c r="A38" s="57" t="s">
        <v>95</v>
      </c>
      <c r="B38" s="58" t="s">
        <v>96</v>
      </c>
      <c r="C38" s="58" t="s">
        <v>97</v>
      </c>
      <c r="D38" s="59">
        <v>318400</v>
      </c>
      <c r="E38" s="59">
        <v>150000</v>
      </c>
      <c r="F38" s="32">
        <v>7</v>
      </c>
      <c r="G38" s="32">
        <v>24</v>
      </c>
      <c r="H38" s="32">
        <v>8.6667000000000005</v>
      </c>
      <c r="I38" s="32">
        <v>8.6667000000000005</v>
      </c>
      <c r="J38" s="32">
        <v>14.333299999999999</v>
      </c>
      <c r="K38" s="32">
        <v>8</v>
      </c>
      <c r="L38" s="10">
        <f t="shared" si="1"/>
        <v>70.666699999999992</v>
      </c>
      <c r="M38" s="33">
        <v>50000</v>
      </c>
      <c r="N38" s="12" t="s">
        <v>43</v>
      </c>
      <c r="O38" s="34" t="s">
        <v>43</v>
      </c>
      <c r="P38" s="44">
        <v>0.47</v>
      </c>
      <c r="Q38" s="35">
        <v>0.5</v>
      </c>
      <c r="R38" s="26">
        <v>46568</v>
      </c>
      <c r="S38" s="47">
        <v>46660</v>
      </c>
      <c r="T38" s="15">
        <f t="shared" si="3"/>
        <v>0.2243359655419957</v>
      </c>
    </row>
    <row r="39" spans="1:20" ht="12.75" customHeight="1" x14ac:dyDescent="0.25">
      <c r="A39" s="57" t="s">
        <v>98</v>
      </c>
      <c r="B39" s="58" t="s">
        <v>99</v>
      </c>
      <c r="C39" s="58" t="s">
        <v>100</v>
      </c>
      <c r="D39" s="59">
        <v>367900</v>
      </c>
      <c r="E39" s="59">
        <v>150000</v>
      </c>
      <c r="F39" s="32">
        <v>8</v>
      </c>
      <c r="G39" s="32">
        <v>24.333300000000001</v>
      </c>
      <c r="H39" s="32">
        <v>9</v>
      </c>
      <c r="I39" s="32">
        <v>9</v>
      </c>
      <c r="J39" s="32">
        <v>14</v>
      </c>
      <c r="K39" s="32">
        <v>8</v>
      </c>
      <c r="L39" s="10">
        <f t="shared" si="1"/>
        <v>72.333300000000008</v>
      </c>
      <c r="M39" s="33">
        <v>100000</v>
      </c>
      <c r="N39" s="12" t="s">
        <v>46</v>
      </c>
      <c r="O39" s="34" t="s">
        <v>46</v>
      </c>
      <c r="P39" s="46">
        <v>0.71</v>
      </c>
      <c r="Q39" s="35">
        <v>0.9</v>
      </c>
      <c r="R39" s="26">
        <v>46418</v>
      </c>
      <c r="S39" s="47">
        <v>46660</v>
      </c>
      <c r="T39" s="15">
        <f t="shared" si="3"/>
        <v>0.38830427523007033</v>
      </c>
    </row>
    <row r="40" spans="1:20" ht="12.75" customHeight="1" x14ac:dyDescent="0.25">
      <c r="A40" s="57" t="s">
        <v>101</v>
      </c>
      <c r="B40" s="58" t="s">
        <v>71</v>
      </c>
      <c r="C40" s="58" t="s">
        <v>102</v>
      </c>
      <c r="D40" s="59">
        <v>700149</v>
      </c>
      <c r="E40" s="59">
        <v>500000</v>
      </c>
      <c r="F40" s="32">
        <v>8.3332999999999995</v>
      </c>
      <c r="G40" s="32">
        <v>27.666699999999999</v>
      </c>
      <c r="H40" s="32">
        <v>8.6667000000000005</v>
      </c>
      <c r="I40" s="32">
        <v>9.3332999999999995</v>
      </c>
      <c r="J40" s="32">
        <v>14</v>
      </c>
      <c r="K40" s="32">
        <v>8.6667000000000005</v>
      </c>
      <c r="L40" s="10">
        <f t="shared" si="1"/>
        <v>76.666700000000006</v>
      </c>
      <c r="M40" s="33">
        <v>310000</v>
      </c>
      <c r="N40" s="12" t="s">
        <v>46</v>
      </c>
      <c r="O40" s="34" t="s">
        <v>46</v>
      </c>
      <c r="P40" s="44">
        <v>0.71</v>
      </c>
      <c r="Q40" s="35">
        <v>0.9</v>
      </c>
      <c r="R40" s="26">
        <v>46660</v>
      </c>
      <c r="S40" s="47">
        <v>46660</v>
      </c>
      <c r="T40" s="15">
        <f t="shared" si="3"/>
        <v>0.6325184251597058</v>
      </c>
    </row>
    <row r="41" spans="1:20" ht="12.75" customHeight="1" x14ac:dyDescent="0.25">
      <c r="A41" s="57" t="s">
        <v>103</v>
      </c>
      <c r="B41" s="58" t="s">
        <v>104</v>
      </c>
      <c r="C41" s="58" t="s">
        <v>105</v>
      </c>
      <c r="D41" s="59">
        <v>503100</v>
      </c>
      <c r="E41" s="59">
        <v>250000</v>
      </c>
      <c r="F41" s="32">
        <v>8.3332999999999995</v>
      </c>
      <c r="G41" s="32">
        <v>26.333300000000001</v>
      </c>
      <c r="H41" s="32">
        <v>9.3332999999999995</v>
      </c>
      <c r="I41" s="32">
        <v>9</v>
      </c>
      <c r="J41" s="32">
        <v>13.666700000000001</v>
      </c>
      <c r="K41" s="32">
        <v>7.6666999999999996</v>
      </c>
      <c r="L41" s="10">
        <f t="shared" si="1"/>
        <v>74.333300000000008</v>
      </c>
      <c r="M41" s="33">
        <v>150000</v>
      </c>
      <c r="N41" s="34" t="s">
        <v>43</v>
      </c>
      <c r="O41" s="34" t="s">
        <v>46</v>
      </c>
      <c r="P41" s="44">
        <v>0.5</v>
      </c>
      <c r="Q41" s="35">
        <v>0.9</v>
      </c>
      <c r="R41" s="26">
        <v>46660</v>
      </c>
      <c r="S41" s="47">
        <v>46660</v>
      </c>
      <c r="T41" s="15">
        <f t="shared" si="3"/>
        <v>0.42593065848879802</v>
      </c>
    </row>
    <row r="42" spans="1:20" ht="12.75" customHeight="1" x14ac:dyDescent="0.35">
      <c r="D42" s="36">
        <f>SUM(D17:D41)</f>
        <v>17296971</v>
      </c>
      <c r="E42" s="36">
        <f>SUM(E17:E41)</f>
        <v>7200000</v>
      </c>
      <c r="M42" s="36">
        <f>SUM(M17:M41)</f>
        <v>4216000</v>
      </c>
    </row>
    <row r="43" spans="1:20" ht="12.75" customHeight="1" x14ac:dyDescent="0.35">
      <c r="L43" s="2" t="s">
        <v>106</v>
      </c>
      <c r="M43" s="36">
        <f>5006000-M42</f>
        <v>790000</v>
      </c>
    </row>
  </sheetData>
  <sortState xmlns:xlrd2="http://schemas.microsoft.com/office/spreadsheetml/2017/richdata2" ref="A13:BH43">
    <sortCondition ref="A13"/>
  </sortState>
  <mergeCells count="24">
    <mergeCell ref="H13:K13"/>
    <mergeCell ref="L12:L14"/>
    <mergeCell ref="A7:C7"/>
    <mergeCell ref="D3:K3"/>
    <mergeCell ref="D4:K4"/>
    <mergeCell ref="D5:K5"/>
    <mergeCell ref="D8:K8"/>
    <mergeCell ref="D9:K9"/>
    <mergeCell ref="A16:T16"/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</mergeCells>
  <dataValidations count="8">
    <dataValidation type="decimal" allowBlank="1" showInputMessage="1" showErrorMessage="1" sqref="G10:G15 G42:G1048576" xr:uid="{C11F1F5E-0258-4020-8BA1-F379BC85BE8C}">
      <formula1>0</formula1>
      <formula2>40</formula2>
    </dataValidation>
    <dataValidation type="decimal" allowBlank="1" showInputMessage="1" showErrorMessage="1" error="max. 40" sqref="F10:F15 F42:F1048576" xr:uid="{FD383DDC-B6B7-4140-BE65-D6093AF7C209}">
      <formula1>0</formula1>
      <formula2>10</formula2>
    </dataValidation>
    <dataValidation type="decimal" allowBlank="1" showInputMessage="1" showErrorMessage="1" error="max. 15" sqref="H10:H15 H42:H1048576" xr:uid="{B0B3D977-EAA2-42DC-A969-DAE0EFF0981D}">
      <formula1>0</formula1>
      <formula2>10</formula2>
    </dataValidation>
    <dataValidation type="decimal" allowBlank="1" showInputMessage="1" showErrorMessage="1" error="max. 5" sqref="I10:I15 I42:I1048576" xr:uid="{10038953-A613-41AD-ADAF-0A787B9817E9}">
      <formula1>0</formula1>
      <formula2>10</formula2>
    </dataValidation>
    <dataValidation type="decimal" allowBlank="1" showInputMessage="1" showErrorMessage="1" error="max. 10" sqref="J10:J15 J42:J1048576" xr:uid="{EDC2690E-774E-431E-A1C3-3526C93C51F5}">
      <formula1>0</formula1>
      <formula2>20</formula2>
    </dataValidation>
    <dataValidation type="decimal" allowBlank="1" showInputMessage="1" showErrorMessage="1" error="max. 10" sqref="K10:K15 H17:I41 F17:F41 K17:K1048576" xr:uid="{DAC28851-B162-406C-A47B-8889D334BC41}">
      <formula1>0</formula1>
      <formula2>10</formula2>
    </dataValidation>
    <dataValidation type="decimal" allowBlank="1" showInputMessage="1" showErrorMessage="1" error="max. 20" sqref="J17:J41" xr:uid="{BA047D50-EA69-4544-A2C6-2295B859FC7A}">
      <formula1>0</formula1>
      <formula2>20</formula2>
    </dataValidation>
    <dataValidation type="decimal" allowBlank="1" showInputMessage="1" showErrorMessage="1" error="max. 40" sqref="G17:G41" xr:uid="{0AC365C5-8964-4D4D-B1C1-F54AA22FF844}">
      <formula1>0</formula1>
      <formula2>40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3CF-0A32-4B8A-8D85-5CDFE5B22E4B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</row>
    <row r="6" spans="1:12" ht="15" customHeight="1" x14ac:dyDescent="0.35">
      <c r="A6" s="4" t="s">
        <v>8</v>
      </c>
    </row>
    <row r="7" spans="1:12" ht="14.25" customHeight="1" x14ac:dyDescent="0.35">
      <c r="A7" s="79" t="s">
        <v>9</v>
      </c>
      <c r="B7" s="80"/>
      <c r="C7" s="80"/>
      <c r="D7" s="4" t="s">
        <v>10</v>
      </c>
    </row>
    <row r="8" spans="1:12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</row>
    <row r="9" spans="1:12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5" t="s">
        <v>14</v>
      </c>
      <c r="B12" s="85" t="s">
        <v>15</v>
      </c>
      <c r="C12" s="85" t="s">
        <v>16</v>
      </c>
      <c r="D12" s="85" t="s">
        <v>17</v>
      </c>
      <c r="E12" s="86" t="s">
        <v>18</v>
      </c>
      <c r="F12" s="84" t="s">
        <v>19</v>
      </c>
      <c r="G12" s="84"/>
      <c r="H12" s="84"/>
      <c r="I12" s="84"/>
      <c r="J12" s="84"/>
      <c r="K12" s="84"/>
    </row>
    <row r="13" spans="1:12" ht="14.5" customHeight="1" x14ac:dyDescent="0.35">
      <c r="A13" s="85"/>
      <c r="B13" s="85"/>
      <c r="C13" s="85"/>
      <c r="D13" s="85"/>
      <c r="E13" s="86"/>
      <c r="F13" s="87" t="s">
        <v>29</v>
      </c>
      <c r="G13" s="87"/>
      <c r="H13" s="87" t="s">
        <v>30</v>
      </c>
      <c r="I13" s="87"/>
      <c r="J13" s="87"/>
      <c r="K13" s="87"/>
    </row>
    <row r="14" spans="1:12" ht="78" customHeight="1" x14ac:dyDescent="0.35">
      <c r="A14" s="85"/>
      <c r="B14" s="85"/>
      <c r="C14" s="85"/>
      <c r="D14" s="85"/>
      <c r="E14" s="86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5"/>
      <c r="B15" s="85"/>
      <c r="C15" s="85"/>
      <c r="D15" s="85"/>
      <c r="E15" s="86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4" t="s">
        <v>107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9</v>
      </c>
      <c r="G17" s="40">
        <v>23</v>
      </c>
      <c r="H17" s="40">
        <v>10</v>
      </c>
      <c r="I17" s="40">
        <v>10</v>
      </c>
      <c r="J17" s="40">
        <v>18</v>
      </c>
      <c r="K17" s="40">
        <v>10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25</v>
      </c>
      <c r="H18" s="40">
        <v>10</v>
      </c>
      <c r="I18" s="40">
        <v>10</v>
      </c>
      <c r="J18" s="40">
        <v>17</v>
      </c>
      <c r="K18" s="40">
        <v>10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10</v>
      </c>
      <c r="G19" s="40">
        <v>34</v>
      </c>
      <c r="H19" s="40">
        <v>10</v>
      </c>
      <c r="I19" s="40">
        <v>10</v>
      </c>
      <c r="J19" s="40">
        <v>19</v>
      </c>
      <c r="K19" s="40">
        <v>10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10</v>
      </c>
      <c r="G20" s="40">
        <v>25</v>
      </c>
      <c r="H20" s="40">
        <v>10</v>
      </c>
      <c r="I20" s="40">
        <v>10</v>
      </c>
      <c r="J20" s="40">
        <v>17</v>
      </c>
      <c r="K20" s="40">
        <v>10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10</v>
      </c>
      <c r="G21" s="40">
        <v>20</v>
      </c>
      <c r="H21" s="40">
        <v>10</v>
      </c>
      <c r="I21" s="40">
        <v>9</v>
      </c>
      <c r="J21" s="40">
        <v>16</v>
      </c>
      <c r="K21" s="40">
        <v>10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7</v>
      </c>
      <c r="G22" s="40">
        <v>25</v>
      </c>
      <c r="H22" s="40">
        <v>10</v>
      </c>
      <c r="I22" s="40">
        <v>10</v>
      </c>
      <c r="J22" s="40">
        <v>16</v>
      </c>
      <c r="K22" s="40">
        <v>10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5</v>
      </c>
      <c r="G23" s="40">
        <v>18</v>
      </c>
      <c r="H23" s="40">
        <v>10</v>
      </c>
      <c r="I23" s="40">
        <v>10</v>
      </c>
      <c r="J23" s="40">
        <v>13</v>
      </c>
      <c r="K23" s="40">
        <v>10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7</v>
      </c>
      <c r="G24" s="40">
        <v>22</v>
      </c>
      <c r="H24" s="40">
        <v>10</v>
      </c>
      <c r="I24" s="40">
        <v>10</v>
      </c>
      <c r="J24" s="40">
        <v>15</v>
      </c>
      <c r="K24" s="40">
        <v>10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3</v>
      </c>
      <c r="G25" s="40">
        <v>19</v>
      </c>
      <c r="H25" s="40">
        <v>10</v>
      </c>
      <c r="I25" s="40">
        <v>10</v>
      </c>
      <c r="J25" s="40">
        <v>9</v>
      </c>
      <c r="K25" s="40">
        <v>10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8</v>
      </c>
      <c r="G26" s="40">
        <v>24</v>
      </c>
      <c r="H26" s="40">
        <v>10</v>
      </c>
      <c r="I26" s="40">
        <v>10</v>
      </c>
      <c r="J26" s="40">
        <v>10</v>
      </c>
      <c r="K26" s="40">
        <v>10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9</v>
      </c>
      <c r="G27" s="40">
        <v>24</v>
      </c>
      <c r="H27" s="40">
        <v>10</v>
      </c>
      <c r="I27" s="40">
        <v>10</v>
      </c>
      <c r="J27" s="40">
        <v>14</v>
      </c>
      <c r="K27" s="40">
        <v>10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3</v>
      </c>
      <c r="G28" s="40">
        <v>19</v>
      </c>
      <c r="H28" s="40">
        <v>10</v>
      </c>
      <c r="I28" s="40">
        <v>10</v>
      </c>
      <c r="J28" s="40">
        <v>15</v>
      </c>
      <c r="K28" s="40">
        <v>10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22</v>
      </c>
      <c r="H29" s="40">
        <v>10</v>
      </c>
      <c r="I29" s="40">
        <v>10</v>
      </c>
      <c r="J29" s="40">
        <v>17</v>
      </c>
      <c r="K29" s="40">
        <v>10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7</v>
      </c>
      <c r="G30" s="40">
        <v>20</v>
      </c>
      <c r="H30" s="40">
        <v>10</v>
      </c>
      <c r="I30" s="40">
        <v>10</v>
      </c>
      <c r="J30" s="40">
        <v>14</v>
      </c>
      <c r="K30" s="40">
        <v>10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8</v>
      </c>
      <c r="G31" s="40">
        <v>18</v>
      </c>
      <c r="H31" s="40">
        <v>10</v>
      </c>
      <c r="I31" s="40">
        <v>10</v>
      </c>
      <c r="J31" s="40">
        <v>13</v>
      </c>
      <c r="K31" s="40">
        <v>10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9</v>
      </c>
      <c r="G32" s="40">
        <v>23</v>
      </c>
      <c r="H32" s="40">
        <v>10</v>
      </c>
      <c r="I32" s="40">
        <v>9</v>
      </c>
      <c r="J32" s="40">
        <v>11</v>
      </c>
      <c r="K32" s="40">
        <v>10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23</v>
      </c>
      <c r="H33" s="40">
        <v>10</v>
      </c>
      <c r="I33" s="40">
        <v>9</v>
      </c>
      <c r="J33" s="40">
        <v>15</v>
      </c>
      <c r="K33" s="40">
        <v>10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9</v>
      </c>
      <c r="G34" s="40">
        <v>26</v>
      </c>
      <c r="H34" s="40">
        <v>10</v>
      </c>
      <c r="I34" s="40">
        <v>9</v>
      </c>
      <c r="J34" s="40">
        <v>17</v>
      </c>
      <c r="K34" s="40">
        <v>10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6</v>
      </c>
      <c r="G35" s="40">
        <v>18</v>
      </c>
      <c r="H35" s="40">
        <v>10</v>
      </c>
      <c r="I35" s="40">
        <v>10</v>
      </c>
      <c r="J35" s="40">
        <v>16</v>
      </c>
      <c r="K35" s="40">
        <v>10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8</v>
      </c>
      <c r="G36" s="40">
        <v>20</v>
      </c>
      <c r="H36" s="40">
        <v>10</v>
      </c>
      <c r="I36" s="40">
        <v>10</v>
      </c>
      <c r="J36" s="40">
        <v>17</v>
      </c>
      <c r="K36" s="40">
        <v>10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7</v>
      </c>
      <c r="G37" s="40">
        <v>22</v>
      </c>
      <c r="H37" s="40">
        <v>10</v>
      </c>
      <c r="I37" s="40">
        <v>10</v>
      </c>
      <c r="J37" s="40">
        <v>16</v>
      </c>
      <c r="K37" s="40">
        <v>10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6</v>
      </c>
      <c r="G38" s="40">
        <v>20</v>
      </c>
      <c r="H38" s="40">
        <v>10</v>
      </c>
      <c r="I38" s="40">
        <v>10</v>
      </c>
      <c r="J38" s="40">
        <v>14</v>
      </c>
      <c r="K38" s="40">
        <v>10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9</v>
      </c>
      <c r="G39" s="40">
        <v>22</v>
      </c>
      <c r="H39" s="40">
        <v>10</v>
      </c>
      <c r="I39" s="40">
        <v>9</v>
      </c>
      <c r="J39" s="40">
        <v>14</v>
      </c>
      <c r="K39" s="40">
        <v>10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9</v>
      </c>
      <c r="G40" s="40">
        <v>23</v>
      </c>
      <c r="H40" s="40">
        <v>10</v>
      </c>
      <c r="I40" s="40">
        <v>10</v>
      </c>
      <c r="J40" s="40">
        <v>15</v>
      </c>
      <c r="K40" s="40">
        <v>10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9</v>
      </c>
      <c r="G41" s="40">
        <v>20</v>
      </c>
      <c r="H41" s="40">
        <v>10</v>
      </c>
      <c r="I41" s="40">
        <v>10</v>
      </c>
      <c r="J41" s="40">
        <v>15</v>
      </c>
      <c r="K41" s="40">
        <v>10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D3:K3"/>
    <mergeCell ref="A16:K16"/>
    <mergeCell ref="D5:K5"/>
    <mergeCell ref="D8:K8"/>
    <mergeCell ref="D9:K9"/>
    <mergeCell ref="A7:C7"/>
    <mergeCell ref="A12:A15"/>
    <mergeCell ref="B12:B15"/>
    <mergeCell ref="C12:C15"/>
    <mergeCell ref="D12:D15"/>
    <mergeCell ref="E12:E15"/>
    <mergeCell ref="F12:K12"/>
    <mergeCell ref="F13:G13"/>
    <mergeCell ref="H13:K13"/>
  </mergeCells>
  <dataValidations count="8">
    <dataValidation type="decimal" allowBlank="1" showInputMessage="1" showErrorMessage="1" error="max. 40" sqref="G17:G41" xr:uid="{0B5BB06E-8A04-4E05-812C-1DBBF53A4E1B}">
      <formula1>0</formula1>
      <formula2>40</formula2>
    </dataValidation>
    <dataValidation type="decimal" allowBlank="1" showInputMessage="1" showErrorMessage="1" error="max. 20" sqref="J17:J41" xr:uid="{A31C6AEF-65C6-4826-BF26-5FFF98513840}">
      <formula1>0</formula1>
      <formula2>20</formula2>
    </dataValidation>
    <dataValidation type="decimal" allowBlank="1" showInputMessage="1" showErrorMessage="1" error="max. 10" sqref="K10:K15 H17:I41 F17:F41 K17:K1048576" xr:uid="{F08128F7-FFF6-4E0B-A2A3-9630253CE29F}">
      <formula1>0</formula1>
      <formula2>10</formula2>
    </dataValidation>
    <dataValidation type="decimal" allowBlank="1" showInputMessage="1" showErrorMessage="1" error="max. 10" sqref="J10:J15 J42:J1048576" xr:uid="{33E81098-486E-4058-9FE0-B2B6E44EA0BC}">
      <formula1>0</formula1>
      <formula2>20</formula2>
    </dataValidation>
    <dataValidation type="decimal" allowBlank="1" showInputMessage="1" showErrorMessage="1" error="max. 5" sqref="I10:I15 I42:I1048576" xr:uid="{1949364D-C9A0-45D0-9440-1F0956EB56DF}">
      <formula1>0</formula1>
      <formula2>10</formula2>
    </dataValidation>
    <dataValidation type="decimal" allowBlank="1" showInputMessage="1" showErrorMessage="1" error="max. 15" sqref="H10:H15 H42:H1048576" xr:uid="{72DDAFAD-920E-464D-86A9-B0E11A686960}">
      <formula1>0</formula1>
      <formula2>10</formula2>
    </dataValidation>
    <dataValidation type="decimal" allowBlank="1" showInputMessage="1" showErrorMessage="1" error="max. 40" sqref="F10:F15 F42:F1048576" xr:uid="{C36F4C55-1A18-4FD4-997A-46ADC28A93DB}">
      <formula1>0</formula1>
      <formula2>10</formula2>
    </dataValidation>
    <dataValidation type="decimal" allowBlank="1" showInputMessage="1" showErrorMessage="1" sqref="G10:G15 G42:G1048576" xr:uid="{D91916D8-8002-4B2E-8AD3-AE8C65D14B4E}">
      <formula1>0</formula1>
      <formula2>40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9DB7-D1E8-4476-BC7F-B0DCA3E633F9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</row>
    <row r="6" spans="1:12" ht="15" customHeight="1" x14ac:dyDescent="0.35">
      <c r="A6" s="4" t="s">
        <v>8</v>
      </c>
    </row>
    <row r="7" spans="1:12" ht="14.25" customHeight="1" x14ac:dyDescent="0.35">
      <c r="A7" s="79" t="s">
        <v>9</v>
      </c>
      <c r="B7" s="80"/>
      <c r="C7" s="80"/>
      <c r="D7" s="4" t="s">
        <v>10</v>
      </c>
    </row>
    <row r="8" spans="1:12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</row>
    <row r="9" spans="1:12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5" t="s">
        <v>14</v>
      </c>
      <c r="B12" s="85" t="s">
        <v>15</v>
      </c>
      <c r="C12" s="85" t="s">
        <v>16</v>
      </c>
      <c r="D12" s="85" t="s">
        <v>17</v>
      </c>
      <c r="E12" s="86" t="s">
        <v>18</v>
      </c>
      <c r="F12" s="84" t="s">
        <v>19</v>
      </c>
      <c r="G12" s="84"/>
      <c r="H12" s="84"/>
      <c r="I12" s="84"/>
      <c r="J12" s="84"/>
      <c r="K12" s="84"/>
    </row>
    <row r="13" spans="1:12" ht="14.5" customHeight="1" x14ac:dyDescent="0.35">
      <c r="A13" s="85"/>
      <c r="B13" s="85"/>
      <c r="C13" s="85"/>
      <c r="D13" s="85"/>
      <c r="E13" s="86"/>
      <c r="F13" s="87" t="s">
        <v>29</v>
      </c>
      <c r="G13" s="87"/>
      <c r="H13" s="87" t="s">
        <v>30</v>
      </c>
      <c r="I13" s="87"/>
      <c r="J13" s="87"/>
      <c r="K13" s="87"/>
    </row>
    <row r="14" spans="1:12" ht="78" customHeight="1" x14ac:dyDescent="0.35">
      <c r="A14" s="85"/>
      <c r="B14" s="85"/>
      <c r="C14" s="85"/>
      <c r="D14" s="85"/>
      <c r="E14" s="86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5"/>
      <c r="B15" s="85"/>
      <c r="C15" s="85"/>
      <c r="D15" s="85"/>
      <c r="E15" s="86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4" t="s">
        <v>107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8</v>
      </c>
      <c r="G17" s="40">
        <v>27</v>
      </c>
      <c r="H17" s="40">
        <v>9</v>
      </c>
      <c r="I17" s="40">
        <v>9</v>
      </c>
      <c r="J17" s="40">
        <v>12</v>
      </c>
      <c r="K17" s="40">
        <v>8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28</v>
      </c>
      <c r="H18" s="40">
        <v>9</v>
      </c>
      <c r="I18" s="40">
        <v>9</v>
      </c>
      <c r="J18" s="40">
        <v>12</v>
      </c>
      <c r="K18" s="40">
        <v>8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9</v>
      </c>
      <c r="G19" s="40">
        <v>34</v>
      </c>
      <c r="H19" s="40">
        <v>9</v>
      </c>
      <c r="I19" s="40">
        <v>9</v>
      </c>
      <c r="J19" s="40">
        <v>12</v>
      </c>
      <c r="K19" s="40">
        <v>8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9</v>
      </c>
      <c r="G20" s="40">
        <v>31</v>
      </c>
      <c r="H20" s="40">
        <v>9</v>
      </c>
      <c r="I20" s="40">
        <v>9</v>
      </c>
      <c r="J20" s="40">
        <v>12</v>
      </c>
      <c r="K20" s="40">
        <v>8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8</v>
      </c>
      <c r="G21" s="40">
        <v>25</v>
      </c>
      <c r="H21" s="40">
        <v>9</v>
      </c>
      <c r="I21" s="40">
        <v>9</v>
      </c>
      <c r="J21" s="40">
        <v>14</v>
      </c>
      <c r="K21" s="40">
        <v>7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8</v>
      </c>
      <c r="G22" s="40">
        <v>27</v>
      </c>
      <c r="H22" s="40">
        <v>8</v>
      </c>
      <c r="I22" s="40">
        <v>8</v>
      </c>
      <c r="J22" s="40">
        <v>14</v>
      </c>
      <c r="K22" s="40">
        <v>8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6</v>
      </c>
      <c r="G23" s="40">
        <v>24</v>
      </c>
      <c r="H23" s="40">
        <v>8</v>
      </c>
      <c r="I23" s="40">
        <v>7</v>
      </c>
      <c r="J23" s="40">
        <v>11</v>
      </c>
      <c r="K23" s="40">
        <v>7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8</v>
      </c>
      <c r="G24" s="40">
        <v>29</v>
      </c>
      <c r="H24" s="40">
        <v>9</v>
      </c>
      <c r="I24" s="40">
        <v>9</v>
      </c>
      <c r="J24" s="40">
        <v>12</v>
      </c>
      <c r="K24" s="40">
        <v>7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5</v>
      </c>
      <c r="G25" s="40">
        <v>23</v>
      </c>
      <c r="H25" s="40">
        <v>8</v>
      </c>
      <c r="I25" s="40">
        <v>7</v>
      </c>
      <c r="J25" s="40">
        <v>10</v>
      </c>
      <c r="K25" s="40">
        <v>7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8</v>
      </c>
      <c r="G26" s="40">
        <v>28</v>
      </c>
      <c r="H26" s="40">
        <v>8</v>
      </c>
      <c r="I26" s="40">
        <v>8</v>
      </c>
      <c r="J26" s="40">
        <v>12</v>
      </c>
      <c r="K26" s="40">
        <v>8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8</v>
      </c>
      <c r="G27" s="40">
        <v>29</v>
      </c>
      <c r="H27" s="40">
        <v>9</v>
      </c>
      <c r="I27" s="40">
        <v>9</v>
      </c>
      <c r="J27" s="40">
        <v>14</v>
      </c>
      <c r="K27" s="40">
        <v>7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8</v>
      </c>
      <c r="G28" s="40">
        <v>25</v>
      </c>
      <c r="H28" s="40">
        <v>8</v>
      </c>
      <c r="I28" s="40">
        <v>8</v>
      </c>
      <c r="J28" s="40">
        <v>13</v>
      </c>
      <c r="K28" s="40">
        <v>7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30</v>
      </c>
      <c r="H29" s="40">
        <v>9</v>
      </c>
      <c r="I29" s="40">
        <v>9</v>
      </c>
      <c r="J29" s="40">
        <v>15</v>
      </c>
      <c r="K29" s="40">
        <v>8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8</v>
      </c>
      <c r="G30" s="40">
        <v>27</v>
      </c>
      <c r="H30" s="40">
        <v>8</v>
      </c>
      <c r="I30" s="40">
        <v>8</v>
      </c>
      <c r="J30" s="40">
        <v>14</v>
      </c>
      <c r="K30" s="40">
        <v>8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8</v>
      </c>
      <c r="G31" s="40">
        <v>26</v>
      </c>
      <c r="H31" s="40">
        <v>8</v>
      </c>
      <c r="I31" s="40">
        <v>8</v>
      </c>
      <c r="J31" s="40">
        <v>14</v>
      </c>
      <c r="K31" s="40">
        <v>7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8</v>
      </c>
      <c r="G32" s="40">
        <v>26</v>
      </c>
      <c r="H32" s="40">
        <v>8</v>
      </c>
      <c r="I32" s="40">
        <v>7</v>
      </c>
      <c r="J32" s="40">
        <v>12</v>
      </c>
      <c r="K32" s="40">
        <v>9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27</v>
      </c>
      <c r="H33" s="40">
        <v>8</v>
      </c>
      <c r="I33" s="40">
        <v>8</v>
      </c>
      <c r="J33" s="40">
        <v>12</v>
      </c>
      <c r="K33" s="40">
        <v>8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9</v>
      </c>
      <c r="G34" s="40">
        <v>33</v>
      </c>
      <c r="H34" s="40">
        <v>9</v>
      </c>
      <c r="I34" s="40">
        <v>9</v>
      </c>
      <c r="J34" s="40">
        <v>14</v>
      </c>
      <c r="K34" s="40">
        <v>8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6</v>
      </c>
      <c r="G35" s="40">
        <v>24</v>
      </c>
      <c r="H35" s="40">
        <v>8</v>
      </c>
      <c r="I35" s="40">
        <v>8</v>
      </c>
      <c r="J35" s="40">
        <v>12</v>
      </c>
      <c r="K35" s="40">
        <v>6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9</v>
      </c>
      <c r="G36" s="40">
        <v>31</v>
      </c>
      <c r="H36" s="40">
        <v>9</v>
      </c>
      <c r="I36" s="40">
        <v>9</v>
      </c>
      <c r="J36" s="40">
        <v>15</v>
      </c>
      <c r="K36" s="40">
        <v>8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8</v>
      </c>
      <c r="G37" s="40">
        <v>27</v>
      </c>
      <c r="H37" s="40">
        <v>8</v>
      </c>
      <c r="I37" s="40">
        <v>8</v>
      </c>
      <c r="J37" s="40">
        <v>14</v>
      </c>
      <c r="K37" s="40">
        <v>7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8</v>
      </c>
      <c r="G38" s="40">
        <v>27</v>
      </c>
      <c r="H38" s="40">
        <v>8</v>
      </c>
      <c r="I38" s="40">
        <v>8</v>
      </c>
      <c r="J38" s="40">
        <v>14</v>
      </c>
      <c r="K38" s="40">
        <v>7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8</v>
      </c>
      <c r="G39" s="40">
        <v>26</v>
      </c>
      <c r="H39" s="40">
        <v>9</v>
      </c>
      <c r="I39" s="40">
        <v>9</v>
      </c>
      <c r="J39" s="40">
        <v>12</v>
      </c>
      <c r="K39" s="40">
        <v>7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8</v>
      </c>
      <c r="G40" s="40">
        <v>28</v>
      </c>
      <c r="H40" s="40">
        <v>8</v>
      </c>
      <c r="I40" s="40">
        <v>8</v>
      </c>
      <c r="J40" s="40">
        <v>14</v>
      </c>
      <c r="K40" s="40">
        <v>8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8</v>
      </c>
      <c r="G41" s="40">
        <v>29</v>
      </c>
      <c r="H41" s="40">
        <v>9</v>
      </c>
      <c r="I41" s="40">
        <v>9</v>
      </c>
      <c r="J41" s="40">
        <v>14</v>
      </c>
      <c r="K41" s="40">
        <v>7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2:G1048576" xr:uid="{427741D9-695D-46CE-AB88-E7A61AEBC463}">
      <formula1>0</formula1>
      <formula2>40</formula2>
    </dataValidation>
    <dataValidation type="decimal" allowBlank="1" showInputMessage="1" showErrorMessage="1" error="max. 40" sqref="F10:F15 F42:F1048576" xr:uid="{22F17DAC-1FED-413D-9CB7-37D76C66A634}">
      <formula1>0</formula1>
      <formula2>10</formula2>
    </dataValidation>
    <dataValidation type="decimal" allowBlank="1" showInputMessage="1" showErrorMessage="1" error="max. 15" sqref="H10:H15 H42:H1048576" xr:uid="{399A33EB-A717-43FF-A617-925BB44C5BB7}">
      <formula1>0</formula1>
      <formula2>10</formula2>
    </dataValidation>
    <dataValidation type="decimal" allowBlank="1" showInputMessage="1" showErrorMessage="1" error="max. 5" sqref="I10:I15 I42:I1048576" xr:uid="{6A9DEA5E-BA9B-4CE6-A4F4-49243D867BF4}">
      <formula1>0</formula1>
      <formula2>10</formula2>
    </dataValidation>
    <dataValidation type="decimal" allowBlank="1" showInputMessage="1" showErrorMessage="1" error="max. 10" sqref="J10:J15 J42:J1048576" xr:uid="{96B67C2D-D67E-48D9-83A6-AA4C74BBB2A6}">
      <formula1>0</formula1>
      <formula2>20</formula2>
    </dataValidation>
    <dataValidation type="decimal" allowBlank="1" showInputMessage="1" showErrorMessage="1" error="max. 10" sqref="K10:K15 H17:I41 F17:F41 K17:K1048576" xr:uid="{466092FE-FA43-4EB7-BAD9-E74D3E26E74A}">
      <formula1>0</formula1>
      <formula2>10</formula2>
    </dataValidation>
    <dataValidation type="decimal" allowBlank="1" showInputMessage="1" showErrorMessage="1" error="max. 20" sqref="J17:J41" xr:uid="{CFA30C94-9575-407B-BB3E-61B5E4A96F3B}">
      <formula1>0</formula1>
      <formula2>20</formula2>
    </dataValidation>
    <dataValidation type="decimal" allowBlank="1" showInputMessage="1" showErrorMessage="1" error="max. 40" sqref="G17:G41" xr:uid="{7AD2F579-622A-4E6A-81B6-0E8159E4767F}">
      <formula1>0</formula1>
      <formula2>40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900-49F2-49D6-853D-CC4A436A6081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</row>
    <row r="6" spans="1:12" ht="15" customHeight="1" x14ac:dyDescent="0.35">
      <c r="A6" s="4" t="s">
        <v>8</v>
      </c>
    </row>
    <row r="7" spans="1:12" ht="14.25" customHeight="1" x14ac:dyDescent="0.35">
      <c r="A7" s="79" t="s">
        <v>9</v>
      </c>
      <c r="B7" s="80"/>
      <c r="C7" s="80"/>
      <c r="D7" s="4" t="s">
        <v>10</v>
      </c>
    </row>
    <row r="8" spans="1:12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</row>
    <row r="9" spans="1:12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5" t="s">
        <v>14</v>
      </c>
      <c r="B12" s="85" t="s">
        <v>15</v>
      </c>
      <c r="C12" s="85" t="s">
        <v>16</v>
      </c>
      <c r="D12" s="85" t="s">
        <v>17</v>
      </c>
      <c r="E12" s="86" t="s">
        <v>18</v>
      </c>
      <c r="F12" s="84" t="s">
        <v>19</v>
      </c>
      <c r="G12" s="84"/>
      <c r="H12" s="84"/>
      <c r="I12" s="84"/>
      <c r="J12" s="84"/>
      <c r="K12" s="84"/>
    </row>
    <row r="13" spans="1:12" ht="14.5" customHeight="1" x14ac:dyDescent="0.35">
      <c r="A13" s="85"/>
      <c r="B13" s="85"/>
      <c r="C13" s="85"/>
      <c r="D13" s="85"/>
      <c r="E13" s="86"/>
      <c r="F13" s="87" t="s">
        <v>29</v>
      </c>
      <c r="G13" s="87"/>
      <c r="H13" s="87" t="s">
        <v>30</v>
      </c>
      <c r="I13" s="87"/>
      <c r="J13" s="87"/>
      <c r="K13" s="87"/>
    </row>
    <row r="14" spans="1:12" ht="78" customHeight="1" x14ac:dyDescent="0.35">
      <c r="A14" s="85"/>
      <c r="B14" s="85"/>
      <c r="C14" s="85"/>
      <c r="D14" s="85"/>
      <c r="E14" s="86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5"/>
      <c r="B15" s="85"/>
      <c r="C15" s="85"/>
      <c r="D15" s="85"/>
      <c r="E15" s="86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4" t="s">
        <v>107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1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8</v>
      </c>
      <c r="G17" s="40">
        <v>23</v>
      </c>
      <c r="H17" s="40">
        <v>10</v>
      </c>
      <c r="I17" s="40">
        <v>9</v>
      </c>
      <c r="J17" s="40">
        <v>13</v>
      </c>
      <c r="K17" s="40">
        <v>8</v>
      </c>
    </row>
    <row r="18" spans="1:11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9</v>
      </c>
      <c r="G18" s="40">
        <v>25</v>
      </c>
      <c r="H18" s="40">
        <v>9</v>
      </c>
      <c r="I18" s="40">
        <v>9</v>
      </c>
      <c r="J18" s="40">
        <v>11</v>
      </c>
      <c r="K18" s="40">
        <v>8</v>
      </c>
    </row>
    <row r="19" spans="1:11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10</v>
      </c>
      <c r="G19" s="40">
        <v>29</v>
      </c>
      <c r="H19" s="40">
        <v>10</v>
      </c>
      <c r="I19" s="40">
        <v>9</v>
      </c>
      <c r="J19" s="40">
        <v>17</v>
      </c>
      <c r="K19" s="40">
        <v>9</v>
      </c>
    </row>
    <row r="20" spans="1:11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7</v>
      </c>
      <c r="G20" s="40">
        <v>30</v>
      </c>
      <c r="H20" s="40">
        <v>9</v>
      </c>
      <c r="I20" s="40">
        <v>9</v>
      </c>
      <c r="J20" s="40">
        <v>14</v>
      </c>
      <c r="K20" s="40">
        <v>7</v>
      </c>
    </row>
    <row r="21" spans="1:11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8</v>
      </c>
      <c r="G21" s="40">
        <v>22</v>
      </c>
      <c r="H21" s="40">
        <v>9</v>
      </c>
      <c r="I21" s="40">
        <v>9</v>
      </c>
      <c r="J21" s="40">
        <v>14</v>
      </c>
      <c r="K21" s="40">
        <v>7</v>
      </c>
    </row>
    <row r="22" spans="1:11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8</v>
      </c>
      <c r="G22" s="40">
        <v>29</v>
      </c>
      <c r="H22" s="40">
        <v>10</v>
      </c>
      <c r="I22" s="40">
        <v>9</v>
      </c>
      <c r="J22" s="40">
        <v>15</v>
      </c>
      <c r="K22" s="40">
        <v>7</v>
      </c>
    </row>
    <row r="23" spans="1:11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6</v>
      </c>
      <c r="G23" s="40">
        <v>20</v>
      </c>
      <c r="H23" s="40">
        <v>8</v>
      </c>
      <c r="I23" s="40">
        <v>10</v>
      </c>
      <c r="J23" s="40">
        <v>14</v>
      </c>
      <c r="K23" s="40">
        <v>7</v>
      </c>
    </row>
    <row r="24" spans="1:11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8</v>
      </c>
      <c r="G24" s="40">
        <v>23</v>
      </c>
      <c r="H24" s="40">
        <v>10</v>
      </c>
      <c r="I24" s="40">
        <v>9</v>
      </c>
      <c r="J24" s="40">
        <v>14</v>
      </c>
      <c r="K24" s="40">
        <v>7</v>
      </c>
    </row>
    <row r="25" spans="1:11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6</v>
      </c>
      <c r="G25" s="40">
        <v>19</v>
      </c>
      <c r="H25" s="40">
        <v>8</v>
      </c>
      <c r="I25" s="40">
        <v>9</v>
      </c>
      <c r="J25" s="40">
        <v>13</v>
      </c>
      <c r="K25" s="40">
        <v>7</v>
      </c>
    </row>
    <row r="26" spans="1:11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9</v>
      </c>
      <c r="G26" s="40">
        <v>26</v>
      </c>
      <c r="H26" s="40">
        <v>7</v>
      </c>
      <c r="I26" s="40">
        <v>8</v>
      </c>
      <c r="J26" s="40">
        <v>13</v>
      </c>
      <c r="K26" s="40">
        <v>8</v>
      </c>
    </row>
    <row r="27" spans="1:11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9</v>
      </c>
      <c r="G27" s="40">
        <v>29</v>
      </c>
      <c r="H27" s="40">
        <v>9</v>
      </c>
      <c r="I27" s="40">
        <v>9</v>
      </c>
      <c r="J27" s="40">
        <v>9</v>
      </c>
      <c r="K27" s="40">
        <v>7</v>
      </c>
    </row>
    <row r="28" spans="1:11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4</v>
      </c>
      <c r="G28" s="40">
        <v>25</v>
      </c>
      <c r="H28" s="40">
        <v>7</v>
      </c>
      <c r="I28" s="40">
        <v>9</v>
      </c>
      <c r="J28" s="40">
        <v>16</v>
      </c>
      <c r="K28" s="40">
        <v>5</v>
      </c>
    </row>
    <row r="29" spans="1:11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9</v>
      </c>
      <c r="G29" s="40">
        <v>31</v>
      </c>
      <c r="H29" s="40">
        <v>9</v>
      </c>
      <c r="I29" s="40">
        <v>10</v>
      </c>
      <c r="J29" s="40">
        <v>18</v>
      </c>
      <c r="K29" s="40">
        <v>8</v>
      </c>
    </row>
    <row r="30" spans="1:11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9</v>
      </c>
      <c r="G30" s="40">
        <v>29</v>
      </c>
      <c r="H30" s="40">
        <v>6</v>
      </c>
      <c r="I30" s="40">
        <v>9</v>
      </c>
      <c r="J30" s="40">
        <v>15</v>
      </c>
      <c r="K30" s="40">
        <v>7</v>
      </c>
    </row>
    <row r="31" spans="1:11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9</v>
      </c>
      <c r="G31" s="40">
        <v>21</v>
      </c>
      <c r="H31" s="40">
        <v>9</v>
      </c>
      <c r="I31" s="40">
        <v>9</v>
      </c>
      <c r="J31" s="40">
        <v>15</v>
      </c>
      <c r="K31" s="40">
        <v>7</v>
      </c>
    </row>
    <row r="32" spans="1:11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9</v>
      </c>
      <c r="G32" s="40">
        <v>22</v>
      </c>
      <c r="H32" s="40">
        <v>9</v>
      </c>
      <c r="I32" s="40">
        <v>8</v>
      </c>
      <c r="J32" s="40">
        <v>15</v>
      </c>
      <c r="K32" s="40">
        <v>6</v>
      </c>
    </row>
    <row r="33" spans="1:11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8</v>
      </c>
      <c r="G33" s="40">
        <v>27</v>
      </c>
      <c r="H33" s="40">
        <v>9</v>
      </c>
      <c r="I33" s="40">
        <v>9</v>
      </c>
      <c r="J33" s="40">
        <v>10</v>
      </c>
      <c r="K33" s="40">
        <v>7</v>
      </c>
    </row>
    <row r="34" spans="1:11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8</v>
      </c>
      <c r="G34" s="40">
        <v>32</v>
      </c>
      <c r="H34" s="40">
        <v>8</v>
      </c>
      <c r="I34" s="40">
        <v>9</v>
      </c>
      <c r="J34" s="40">
        <v>15</v>
      </c>
      <c r="K34" s="40">
        <v>8</v>
      </c>
    </row>
    <row r="35" spans="1:11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7</v>
      </c>
      <c r="G35" s="40">
        <v>22</v>
      </c>
      <c r="H35" s="40">
        <v>9</v>
      </c>
      <c r="I35" s="40">
        <v>9</v>
      </c>
      <c r="J35" s="40">
        <v>11</v>
      </c>
      <c r="K35" s="40">
        <v>6</v>
      </c>
    </row>
    <row r="36" spans="1:11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8</v>
      </c>
      <c r="G36" s="40">
        <v>29</v>
      </c>
      <c r="H36" s="40">
        <v>10</v>
      </c>
      <c r="I36" s="40">
        <v>9</v>
      </c>
      <c r="J36" s="40">
        <v>15</v>
      </c>
      <c r="K36" s="40">
        <v>6</v>
      </c>
    </row>
    <row r="37" spans="1:11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8</v>
      </c>
      <c r="G37" s="40">
        <v>28</v>
      </c>
      <c r="H37" s="40">
        <v>10</v>
      </c>
      <c r="I37" s="40">
        <v>10</v>
      </c>
      <c r="J37" s="40">
        <v>15</v>
      </c>
      <c r="K37" s="40">
        <v>7</v>
      </c>
    </row>
    <row r="38" spans="1:11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7</v>
      </c>
      <c r="G38" s="40">
        <v>25</v>
      </c>
      <c r="H38" s="40">
        <v>8</v>
      </c>
      <c r="I38" s="40">
        <v>8</v>
      </c>
      <c r="J38" s="40">
        <v>15</v>
      </c>
      <c r="K38" s="40">
        <v>7</v>
      </c>
    </row>
    <row r="39" spans="1:11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7</v>
      </c>
      <c r="G39" s="40">
        <v>25</v>
      </c>
      <c r="H39" s="40">
        <v>8</v>
      </c>
      <c r="I39" s="40">
        <v>9</v>
      </c>
      <c r="J39" s="40">
        <v>16</v>
      </c>
      <c r="K39" s="40">
        <v>7</v>
      </c>
    </row>
    <row r="40" spans="1:11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8</v>
      </c>
      <c r="G40" s="40">
        <v>32</v>
      </c>
      <c r="H40" s="40">
        <v>8</v>
      </c>
      <c r="I40" s="40">
        <v>10</v>
      </c>
      <c r="J40" s="40">
        <v>13</v>
      </c>
      <c r="K40" s="40">
        <v>8</v>
      </c>
    </row>
    <row r="41" spans="1:11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8</v>
      </c>
      <c r="G41" s="40">
        <v>30</v>
      </c>
      <c r="H41" s="40">
        <v>9</v>
      </c>
      <c r="I41" s="40">
        <v>8</v>
      </c>
      <c r="J41" s="40">
        <v>12</v>
      </c>
      <c r="K41" s="40">
        <v>6</v>
      </c>
    </row>
    <row r="42" spans="1:11" ht="12.75" customHeight="1" x14ac:dyDescent="0.35">
      <c r="D42" s="36">
        <f>SUM(D17:D41)</f>
        <v>17296971</v>
      </c>
      <c r="E42" s="36">
        <f>SUM(E17:E41)</f>
        <v>7200000</v>
      </c>
    </row>
    <row r="43" spans="1:11" ht="12.75" customHeight="1" x14ac:dyDescent="0.35"/>
    <row r="44" spans="1:11" ht="12.75" customHeight="1" x14ac:dyDescent="0.35"/>
    <row r="45" spans="1:11" ht="12.75" customHeight="1" x14ac:dyDescent="0.35"/>
    <row r="46" spans="1:11" ht="12.75" customHeight="1" x14ac:dyDescent="0.35"/>
    <row r="47" spans="1:11" ht="12.75" customHeight="1" x14ac:dyDescent="0.35"/>
    <row r="48" spans="1:11" ht="12.75" customHeight="1" x14ac:dyDescent="0.35"/>
    <row r="49" ht="12.75" customHeight="1" x14ac:dyDescent="0.35"/>
    <row r="50" ht="12.75" customHeight="1" x14ac:dyDescent="0.35"/>
    <row r="5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8">
    <dataValidation type="decimal" allowBlank="1" showInputMessage="1" showErrorMessage="1" sqref="G10:G15 G42:G1048576" xr:uid="{3B748414-0D29-4150-8D7F-39550BEAD28F}">
      <formula1>0</formula1>
      <formula2>40</formula2>
    </dataValidation>
    <dataValidation type="decimal" allowBlank="1" showInputMessage="1" showErrorMessage="1" error="max. 40" sqref="F10:F15 F42:F1048576" xr:uid="{FD6FB937-F588-43B1-BF15-F38ABAC6F86C}">
      <formula1>0</formula1>
      <formula2>10</formula2>
    </dataValidation>
    <dataValidation type="decimal" allowBlank="1" showInputMessage="1" showErrorMessage="1" error="max. 15" sqref="H10:H15 H42:H1048576" xr:uid="{5DECDACA-59F8-466B-B977-9CEAFE7F4B4F}">
      <formula1>0</formula1>
      <formula2>10</formula2>
    </dataValidation>
    <dataValidation type="decimal" allowBlank="1" showInputMessage="1" showErrorMessage="1" error="max. 5" sqref="I10:I15 I42:I1048576" xr:uid="{5845FF6F-AC10-4D85-9B3C-FFD03B51413B}">
      <formula1>0</formula1>
      <formula2>10</formula2>
    </dataValidation>
    <dataValidation type="decimal" allowBlank="1" showInputMessage="1" showErrorMessage="1" error="max. 10" sqref="J10:J15 J42:J1048576" xr:uid="{6F6F33D3-DE70-4364-B141-044DFFB44BEE}">
      <formula1>0</formula1>
      <formula2>20</formula2>
    </dataValidation>
    <dataValidation type="decimal" allowBlank="1" showInputMessage="1" showErrorMessage="1" error="max. 10" sqref="K10:K15 H17:I41 F17:F41 K17:K1048576" xr:uid="{20D5861A-2519-44A4-8183-F64F9D7168E7}">
      <formula1>0</formula1>
      <formula2>10</formula2>
    </dataValidation>
    <dataValidation type="decimal" allowBlank="1" showInputMessage="1" showErrorMessage="1" error="max. 20" sqref="J17:J41" xr:uid="{E8076DAD-D25A-437D-B901-EF7766A16CB4}">
      <formula1>0</formula1>
      <formula2>20</formula2>
    </dataValidation>
    <dataValidation type="decimal" allowBlank="1" showInputMessage="1" showErrorMessage="1" error="max. 40" sqref="G17:G41" xr:uid="{5BFE3593-4949-49F9-B239-265AC8B83FF2}">
      <formula1>0</formula1>
      <formula2>40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8E04-E8D4-43BC-8D4F-0A3F040A1095}">
  <dimension ref="A1:L51"/>
  <sheetViews>
    <sheetView showGridLines="0" zoomScale="70" zoomScaleNormal="70" workbookViewId="0"/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</row>
    <row r="6" spans="1:12" ht="15" customHeight="1" x14ac:dyDescent="0.35">
      <c r="A6" s="4" t="s">
        <v>8</v>
      </c>
    </row>
    <row r="7" spans="1:12" ht="14.25" customHeight="1" x14ac:dyDescent="0.35">
      <c r="A7" s="79" t="s">
        <v>9</v>
      </c>
      <c r="B7" s="80"/>
      <c r="C7" s="80"/>
      <c r="D7" s="4" t="s">
        <v>10</v>
      </c>
    </row>
    <row r="8" spans="1:12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</row>
    <row r="9" spans="1:12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5" t="s">
        <v>14</v>
      </c>
      <c r="B12" s="85" t="s">
        <v>15</v>
      </c>
      <c r="C12" s="85" t="s">
        <v>16</v>
      </c>
      <c r="D12" s="85" t="s">
        <v>17</v>
      </c>
      <c r="E12" s="86" t="s">
        <v>18</v>
      </c>
      <c r="F12" s="84" t="s">
        <v>19</v>
      </c>
      <c r="G12" s="84"/>
      <c r="H12" s="84"/>
      <c r="I12" s="84"/>
      <c r="J12" s="84"/>
      <c r="K12" s="84"/>
    </row>
    <row r="13" spans="1:12" ht="14.5" customHeight="1" x14ac:dyDescent="0.35">
      <c r="A13" s="85"/>
      <c r="B13" s="85"/>
      <c r="C13" s="85"/>
      <c r="D13" s="85"/>
      <c r="E13" s="86"/>
      <c r="F13" s="87" t="s">
        <v>29</v>
      </c>
      <c r="G13" s="87"/>
      <c r="H13" s="87" t="s">
        <v>30</v>
      </c>
      <c r="I13" s="87"/>
      <c r="J13" s="87"/>
      <c r="K13" s="87"/>
    </row>
    <row r="14" spans="1:12" ht="78" customHeight="1" x14ac:dyDescent="0.35">
      <c r="A14" s="85"/>
      <c r="B14" s="85"/>
      <c r="C14" s="85"/>
      <c r="D14" s="85"/>
      <c r="E14" s="86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5"/>
      <c r="B15" s="85"/>
      <c r="C15" s="85"/>
      <c r="D15" s="85"/>
      <c r="E15" s="86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4" t="s">
        <v>107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2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2" t="s">
        <v>109</v>
      </c>
    </row>
    <row r="18" spans="1:12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2" t="s">
        <v>109</v>
      </c>
    </row>
    <row r="19" spans="1:12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2" t="s">
        <v>109</v>
      </c>
    </row>
    <row r="20" spans="1:12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2" t="s">
        <v>109</v>
      </c>
    </row>
    <row r="21" spans="1:12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2" t="s">
        <v>109</v>
      </c>
    </row>
    <row r="22" spans="1:12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2" t="s">
        <v>109</v>
      </c>
    </row>
    <row r="23" spans="1:12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2" t="s">
        <v>109</v>
      </c>
    </row>
    <row r="24" spans="1:12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2" t="s">
        <v>109</v>
      </c>
    </row>
    <row r="25" spans="1:12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2" t="s">
        <v>109</v>
      </c>
    </row>
    <row r="26" spans="1:12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2" t="s">
        <v>109</v>
      </c>
    </row>
    <row r="27" spans="1:12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2" t="s">
        <v>109</v>
      </c>
    </row>
    <row r="28" spans="1:12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2" t="s">
        <v>109</v>
      </c>
    </row>
    <row r="29" spans="1:12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2" t="s">
        <v>109</v>
      </c>
    </row>
    <row r="30" spans="1:12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2" t="s">
        <v>109</v>
      </c>
    </row>
    <row r="31" spans="1:12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2" t="s">
        <v>109</v>
      </c>
    </row>
    <row r="32" spans="1:12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2" t="s">
        <v>109</v>
      </c>
    </row>
    <row r="33" spans="1:12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2" t="s">
        <v>109</v>
      </c>
    </row>
    <row r="34" spans="1:12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2" t="s">
        <v>109</v>
      </c>
    </row>
    <row r="35" spans="1:12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2" t="s">
        <v>109</v>
      </c>
    </row>
    <row r="36" spans="1:12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2" t="s">
        <v>109</v>
      </c>
    </row>
    <row r="37" spans="1:12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2" t="s">
        <v>109</v>
      </c>
    </row>
    <row r="38" spans="1:12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2" t="s">
        <v>109</v>
      </c>
    </row>
    <row r="39" spans="1:12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2" t="s">
        <v>109</v>
      </c>
    </row>
    <row r="40" spans="1:12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2" t="s">
        <v>109</v>
      </c>
    </row>
    <row r="41" spans="1:12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2" t="s">
        <v>109</v>
      </c>
    </row>
    <row r="42" spans="1:12" ht="12.75" customHeight="1" x14ac:dyDescent="0.35">
      <c r="D42" s="36">
        <f>SUM(D17:D41)</f>
        <v>17296971</v>
      </c>
      <c r="E42" s="36">
        <f>SUM(E17:E41)</f>
        <v>7200000</v>
      </c>
    </row>
    <row r="43" spans="1:12" ht="12.75" customHeight="1" x14ac:dyDescent="0.35"/>
    <row r="44" spans="1:12" ht="12.75" customHeight="1" x14ac:dyDescent="0.35"/>
    <row r="45" spans="1:12" ht="12.75" customHeight="1" x14ac:dyDescent="0.35"/>
    <row r="46" spans="1:12" ht="12.75" customHeight="1" x14ac:dyDescent="0.35"/>
    <row r="47" spans="1:12" ht="12.75" customHeight="1" x14ac:dyDescent="0.35"/>
    <row r="48" spans="1:12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allowBlank="1" showInputMessage="1" showErrorMessage="1" sqref="G10:G15 G42:G1048576" xr:uid="{FF96B43F-5C84-4A50-B5D0-E5C052D8577B}">
      <formula1>0</formula1>
      <formula2>40</formula2>
    </dataValidation>
    <dataValidation type="decimal" allowBlank="1" showInputMessage="1" showErrorMessage="1" error="max. 40" sqref="F10:F15 F42:F1048576" xr:uid="{B4651325-19E7-4A85-9740-5B9A1F065CAF}">
      <formula1>0</formula1>
      <formula2>10</formula2>
    </dataValidation>
    <dataValidation type="decimal" allowBlank="1" showInputMessage="1" showErrorMessage="1" error="max. 15" sqref="H10:H15 H42:H1048576" xr:uid="{2601D717-A94A-4F7B-B951-15152DBF83DA}">
      <formula1>0</formula1>
      <formula2>10</formula2>
    </dataValidation>
    <dataValidation type="decimal" allowBlank="1" showInputMessage="1" showErrorMessage="1" error="max. 5" sqref="I10:I15 I42:I1048576" xr:uid="{CC12A0C4-E247-4818-B30C-BEDA28C0EC52}">
      <formula1>0</formula1>
      <formula2>10</formula2>
    </dataValidation>
    <dataValidation type="decimal" allowBlank="1" showInputMessage="1" showErrorMessage="1" error="max. 10" sqref="J10:J15 J42:J1048576" xr:uid="{DCC74FA2-41EC-40D3-A74A-138B3D0D67D5}">
      <formula1>0</formula1>
      <formula2>20</formula2>
    </dataValidation>
    <dataValidation type="decimal" allowBlank="1" showInputMessage="1" showErrorMessage="1" error="max. 10" sqref="K10:K15 F17:J41 K17:K1048576" xr:uid="{9034EE3E-5677-46F4-B8AC-4C571D318FA0}">
      <formula1>0</formula1>
      <formula2>10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29C5-F0E5-4051-AC37-23D315FBE5A8}">
  <dimension ref="A1:L51"/>
  <sheetViews>
    <sheetView showGridLines="0" zoomScale="70" zoomScaleNormal="70" workbookViewId="0">
      <selection activeCell="B6" sqref="B6"/>
    </sheetView>
  </sheetViews>
  <sheetFormatPr defaultColWidth="9.1796875" defaultRowHeight="12" x14ac:dyDescent="0.35"/>
  <cols>
    <col min="1" max="1" width="11.453125" style="2" customWidth="1"/>
    <col min="2" max="2" width="30" style="2" bestFit="1" customWidth="1"/>
    <col min="3" max="3" width="43.453125" style="2" customWidth="1"/>
    <col min="4" max="4" width="15.453125" style="2" customWidth="1"/>
    <col min="5" max="5" width="15" style="2" customWidth="1"/>
    <col min="6" max="7" width="9.453125" style="2" customWidth="1"/>
    <col min="8" max="8" width="10" style="2" customWidth="1"/>
    <col min="9" max="11" width="9.453125" style="2" customWidth="1"/>
    <col min="12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3" t="s">
        <v>1</v>
      </c>
      <c r="D2" s="4" t="s">
        <v>2</v>
      </c>
    </row>
    <row r="3" spans="1:12" ht="15" customHeight="1" x14ac:dyDescent="0.35">
      <c r="A3" s="4" t="s">
        <v>3</v>
      </c>
      <c r="D3" s="81" t="s">
        <v>4</v>
      </c>
      <c r="E3" s="81"/>
      <c r="F3" s="81"/>
      <c r="G3" s="81"/>
      <c r="H3" s="81"/>
      <c r="I3" s="81"/>
      <c r="J3" s="81"/>
      <c r="K3" s="81"/>
    </row>
    <row r="4" spans="1:12" ht="15" customHeight="1" x14ac:dyDescent="0.35">
      <c r="A4" s="4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 x14ac:dyDescent="0.35">
      <c r="A5" s="3" t="s">
        <v>108</v>
      </c>
      <c r="D5" s="82" t="s">
        <v>7</v>
      </c>
      <c r="E5" s="82"/>
      <c r="F5" s="82"/>
      <c r="G5" s="82"/>
      <c r="H5" s="82"/>
      <c r="I5" s="82"/>
      <c r="J5" s="82"/>
      <c r="K5" s="82"/>
    </row>
    <row r="6" spans="1:12" ht="15" customHeight="1" x14ac:dyDescent="0.35">
      <c r="A6" s="4" t="s">
        <v>8</v>
      </c>
    </row>
    <row r="7" spans="1:12" ht="14.25" customHeight="1" x14ac:dyDescent="0.35">
      <c r="A7" s="79" t="s">
        <v>9</v>
      </c>
      <c r="B7" s="80"/>
      <c r="C7" s="80"/>
      <c r="D7" s="4" t="s">
        <v>10</v>
      </c>
    </row>
    <row r="8" spans="1:12" ht="25" customHeight="1" x14ac:dyDescent="0.35">
      <c r="A8" s="4" t="s">
        <v>11</v>
      </c>
      <c r="D8" s="83" t="s">
        <v>12</v>
      </c>
      <c r="E8" s="83"/>
      <c r="F8" s="83"/>
      <c r="G8" s="83"/>
      <c r="H8" s="83"/>
      <c r="I8" s="83"/>
      <c r="J8" s="83"/>
      <c r="K8" s="83"/>
    </row>
    <row r="9" spans="1:12" ht="96" customHeight="1" x14ac:dyDescent="0.35">
      <c r="D9" s="83" t="s">
        <v>13</v>
      </c>
      <c r="E9" s="83"/>
      <c r="F9" s="83"/>
      <c r="G9" s="83"/>
      <c r="H9" s="83"/>
      <c r="I9" s="83"/>
      <c r="J9" s="83"/>
      <c r="K9" s="83"/>
    </row>
    <row r="10" spans="1:12" ht="15" customHeight="1" x14ac:dyDescent="0.35">
      <c r="A10" s="4"/>
    </row>
    <row r="11" spans="1:12" ht="15" customHeight="1" x14ac:dyDescent="0.35">
      <c r="A11" s="4"/>
      <c r="G11" s="4"/>
      <c r="H11" s="4"/>
      <c r="I11" s="4"/>
    </row>
    <row r="12" spans="1:12" ht="15" customHeight="1" x14ac:dyDescent="0.35">
      <c r="A12" s="85" t="s">
        <v>14</v>
      </c>
      <c r="B12" s="85" t="s">
        <v>15</v>
      </c>
      <c r="C12" s="85" t="s">
        <v>16</v>
      </c>
      <c r="D12" s="85" t="s">
        <v>17</v>
      </c>
      <c r="E12" s="86" t="s">
        <v>18</v>
      </c>
      <c r="F12" s="84" t="s">
        <v>19</v>
      </c>
      <c r="G12" s="84"/>
      <c r="H12" s="84"/>
      <c r="I12" s="84"/>
      <c r="J12" s="84"/>
      <c r="K12" s="84"/>
    </row>
    <row r="13" spans="1:12" ht="14.5" customHeight="1" x14ac:dyDescent="0.35">
      <c r="A13" s="85"/>
      <c r="B13" s="85"/>
      <c r="C13" s="85"/>
      <c r="D13" s="85"/>
      <c r="E13" s="86"/>
      <c r="F13" s="87" t="s">
        <v>29</v>
      </c>
      <c r="G13" s="87"/>
      <c r="H13" s="87" t="s">
        <v>30</v>
      </c>
      <c r="I13" s="87"/>
      <c r="J13" s="87"/>
      <c r="K13" s="87"/>
    </row>
    <row r="14" spans="1:12" ht="78" customHeight="1" x14ac:dyDescent="0.35">
      <c r="A14" s="85"/>
      <c r="B14" s="85"/>
      <c r="C14" s="85"/>
      <c r="D14" s="85"/>
      <c r="E14" s="86"/>
      <c r="F14" s="39" t="s">
        <v>31</v>
      </c>
      <c r="G14" s="39" t="s">
        <v>32</v>
      </c>
      <c r="H14" s="39" t="s">
        <v>33</v>
      </c>
      <c r="I14" s="39" t="s">
        <v>34</v>
      </c>
      <c r="J14" s="39" t="s">
        <v>35</v>
      </c>
      <c r="K14" s="39" t="s">
        <v>36</v>
      </c>
    </row>
    <row r="15" spans="1:12" ht="31" customHeight="1" x14ac:dyDescent="0.35">
      <c r="A15" s="85"/>
      <c r="B15" s="85"/>
      <c r="C15" s="85"/>
      <c r="D15" s="85"/>
      <c r="E15" s="86"/>
      <c r="F15" s="38" t="s">
        <v>37</v>
      </c>
      <c r="G15" s="38" t="s">
        <v>38</v>
      </c>
      <c r="H15" s="38" t="s">
        <v>37</v>
      </c>
      <c r="I15" s="38" t="s">
        <v>37</v>
      </c>
      <c r="J15" s="38" t="s">
        <v>39</v>
      </c>
      <c r="K15" s="38" t="s">
        <v>37</v>
      </c>
    </row>
    <row r="16" spans="1:12" ht="12.75" customHeight="1" x14ac:dyDescent="0.35">
      <c r="A16" s="84" t="s">
        <v>107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2" ht="12.75" customHeight="1" x14ac:dyDescent="0.35">
      <c r="A17" s="16" t="s">
        <v>40</v>
      </c>
      <c r="B17" s="17" t="s">
        <v>41</v>
      </c>
      <c r="C17" s="17" t="s">
        <v>42</v>
      </c>
      <c r="D17" s="18">
        <v>457500</v>
      </c>
      <c r="E17" s="18">
        <v>150000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2" t="s">
        <v>109</v>
      </c>
    </row>
    <row r="18" spans="1:12" ht="12.75" customHeight="1" x14ac:dyDescent="0.35">
      <c r="A18" s="16" t="s">
        <v>44</v>
      </c>
      <c r="B18" s="17" t="s">
        <v>41</v>
      </c>
      <c r="C18" s="17" t="s">
        <v>45</v>
      </c>
      <c r="D18" s="18">
        <v>846150</v>
      </c>
      <c r="E18" s="18">
        <v>300000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2" t="s">
        <v>109</v>
      </c>
    </row>
    <row r="19" spans="1:12" ht="12.75" customHeight="1" x14ac:dyDescent="0.25">
      <c r="A19" s="16" t="s">
        <v>47</v>
      </c>
      <c r="B19" s="17" t="s">
        <v>41</v>
      </c>
      <c r="C19" s="22" t="s">
        <v>48</v>
      </c>
      <c r="D19" s="18">
        <v>846150</v>
      </c>
      <c r="E19" s="18">
        <v>400000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2" t="s">
        <v>109</v>
      </c>
    </row>
    <row r="20" spans="1:12" ht="12.75" customHeight="1" x14ac:dyDescent="0.35">
      <c r="A20" s="16" t="s">
        <v>49</v>
      </c>
      <c r="B20" s="17" t="s">
        <v>41</v>
      </c>
      <c r="C20" s="17" t="s">
        <v>50</v>
      </c>
      <c r="D20" s="18">
        <v>549050</v>
      </c>
      <c r="E20" s="18">
        <v>300000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2" t="s">
        <v>109</v>
      </c>
    </row>
    <row r="21" spans="1:12" ht="12.75" customHeight="1" x14ac:dyDescent="0.25">
      <c r="A21" s="23" t="s">
        <v>51</v>
      </c>
      <c r="B21" s="24" t="s">
        <v>52</v>
      </c>
      <c r="C21" s="24" t="s">
        <v>53</v>
      </c>
      <c r="D21" s="25">
        <v>627060</v>
      </c>
      <c r="E21" s="25">
        <v>300000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2" t="s">
        <v>109</v>
      </c>
    </row>
    <row r="22" spans="1:12" ht="12.75" customHeight="1" x14ac:dyDescent="0.25">
      <c r="A22" s="23" t="s">
        <v>54</v>
      </c>
      <c r="B22" s="24" t="s">
        <v>55</v>
      </c>
      <c r="C22" s="24" t="s">
        <v>56</v>
      </c>
      <c r="D22" s="25">
        <v>1527550</v>
      </c>
      <c r="E22" s="25">
        <v>500000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2" t="s">
        <v>109</v>
      </c>
    </row>
    <row r="23" spans="1:12" ht="12.75" customHeight="1" x14ac:dyDescent="0.25">
      <c r="A23" s="23" t="s">
        <v>57</v>
      </c>
      <c r="B23" s="24" t="s">
        <v>55</v>
      </c>
      <c r="C23" s="24" t="s">
        <v>58</v>
      </c>
      <c r="D23" s="25">
        <v>603000</v>
      </c>
      <c r="E23" s="25">
        <v>300000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2" t="s">
        <v>109</v>
      </c>
    </row>
    <row r="24" spans="1:12" ht="12.75" customHeight="1" x14ac:dyDescent="0.35">
      <c r="A24" s="16" t="s">
        <v>59</v>
      </c>
      <c r="B24" s="17" t="s">
        <v>41</v>
      </c>
      <c r="C24" s="17" t="s">
        <v>60</v>
      </c>
      <c r="D24" s="18">
        <v>424350</v>
      </c>
      <c r="E24" s="18">
        <v>200000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2" t="s">
        <v>109</v>
      </c>
    </row>
    <row r="25" spans="1:12" ht="12.5" customHeight="1" x14ac:dyDescent="0.25">
      <c r="A25" s="23" t="s">
        <v>61</v>
      </c>
      <c r="B25" s="24" t="s">
        <v>62</v>
      </c>
      <c r="C25" s="24" t="s">
        <v>63</v>
      </c>
      <c r="D25" s="25">
        <v>241000</v>
      </c>
      <c r="E25" s="25">
        <v>200000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2" t="s">
        <v>109</v>
      </c>
    </row>
    <row r="26" spans="1:12" ht="12.75" customHeight="1" x14ac:dyDescent="0.25">
      <c r="A26" s="23" t="s">
        <v>64</v>
      </c>
      <c r="B26" s="24" t="s">
        <v>65</v>
      </c>
      <c r="C26" s="24" t="s">
        <v>66</v>
      </c>
      <c r="D26" s="25">
        <v>600000</v>
      </c>
      <c r="E26" s="25">
        <v>400000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2" t="s">
        <v>109</v>
      </c>
    </row>
    <row r="27" spans="1:12" ht="12.75" customHeight="1" x14ac:dyDescent="0.25">
      <c r="A27" s="23" t="s">
        <v>67</v>
      </c>
      <c r="B27" s="24" t="s">
        <v>68</v>
      </c>
      <c r="C27" s="24" t="s">
        <v>69</v>
      </c>
      <c r="D27" s="25">
        <v>2031500</v>
      </c>
      <c r="E27" s="25">
        <v>500000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2" t="s">
        <v>109</v>
      </c>
    </row>
    <row r="28" spans="1:12" ht="12.75" customHeight="1" x14ac:dyDescent="0.25">
      <c r="A28" s="23" t="s">
        <v>70</v>
      </c>
      <c r="B28" s="24" t="s">
        <v>71</v>
      </c>
      <c r="C28" s="24" t="s">
        <v>72</v>
      </c>
      <c r="D28" s="25">
        <v>500000</v>
      </c>
      <c r="E28" s="25">
        <v>200000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2" t="s">
        <v>109</v>
      </c>
    </row>
    <row r="29" spans="1:12" ht="12.75" customHeight="1" x14ac:dyDescent="0.25">
      <c r="A29" s="23" t="s">
        <v>73</v>
      </c>
      <c r="B29" s="24" t="s">
        <v>62</v>
      </c>
      <c r="C29" s="24" t="s">
        <v>74</v>
      </c>
      <c r="D29" s="25">
        <v>825000</v>
      </c>
      <c r="E29" s="25">
        <v>500000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2" t="s">
        <v>109</v>
      </c>
    </row>
    <row r="30" spans="1:12" ht="12.75" customHeight="1" x14ac:dyDescent="0.25">
      <c r="A30" s="23" t="s">
        <v>75</v>
      </c>
      <c r="B30" s="24" t="s">
        <v>76</v>
      </c>
      <c r="C30" s="24" t="s">
        <v>77</v>
      </c>
      <c r="D30" s="25">
        <v>1394500</v>
      </c>
      <c r="E30" s="25">
        <v>350000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2" t="s">
        <v>109</v>
      </c>
    </row>
    <row r="31" spans="1:12" ht="12.75" customHeight="1" x14ac:dyDescent="0.25">
      <c r="A31" s="23" t="s">
        <v>79</v>
      </c>
      <c r="B31" s="24" t="s">
        <v>80</v>
      </c>
      <c r="C31" s="24" t="s">
        <v>81</v>
      </c>
      <c r="D31" s="25">
        <v>298730</v>
      </c>
      <c r="E31" s="25">
        <v>200000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2" t="s">
        <v>109</v>
      </c>
    </row>
    <row r="32" spans="1:12" ht="12.75" customHeight="1" x14ac:dyDescent="0.25">
      <c r="A32" s="23" t="s">
        <v>82</v>
      </c>
      <c r="B32" s="24" t="s">
        <v>80</v>
      </c>
      <c r="C32" s="24" t="s">
        <v>83</v>
      </c>
      <c r="D32" s="25">
        <v>284353</v>
      </c>
      <c r="E32" s="25">
        <v>200000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2" t="s">
        <v>109</v>
      </c>
    </row>
    <row r="33" spans="1:12" ht="12.75" customHeight="1" x14ac:dyDescent="0.25">
      <c r="A33" s="23" t="s">
        <v>84</v>
      </c>
      <c r="B33" s="24" t="s">
        <v>68</v>
      </c>
      <c r="C33" s="24" t="s">
        <v>85</v>
      </c>
      <c r="D33" s="25">
        <v>404300</v>
      </c>
      <c r="E33" s="25">
        <v>150000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2" t="s">
        <v>109</v>
      </c>
    </row>
    <row r="34" spans="1:12" ht="12.75" customHeight="1" x14ac:dyDescent="0.25">
      <c r="A34" s="23" t="s">
        <v>86</v>
      </c>
      <c r="B34" s="24" t="s">
        <v>52</v>
      </c>
      <c r="C34" s="24" t="s">
        <v>87</v>
      </c>
      <c r="D34" s="25">
        <v>575229</v>
      </c>
      <c r="E34" s="25">
        <v>150000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2" t="s">
        <v>109</v>
      </c>
    </row>
    <row r="35" spans="1:12" ht="12.75" customHeight="1" x14ac:dyDescent="0.25">
      <c r="A35" s="23" t="s">
        <v>88</v>
      </c>
      <c r="B35" s="24" t="s">
        <v>62</v>
      </c>
      <c r="C35" s="24" t="s">
        <v>89</v>
      </c>
      <c r="D35" s="25">
        <v>542000</v>
      </c>
      <c r="E35" s="25">
        <v>150000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2" t="s">
        <v>109</v>
      </c>
    </row>
    <row r="36" spans="1:12" ht="12.75" customHeight="1" x14ac:dyDescent="0.25">
      <c r="A36" s="23" t="s">
        <v>90</v>
      </c>
      <c r="B36" s="24" t="s">
        <v>91</v>
      </c>
      <c r="C36" s="24" t="s">
        <v>92</v>
      </c>
      <c r="D36" s="25">
        <v>330000</v>
      </c>
      <c r="E36" s="25">
        <v>200000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2" t="s">
        <v>109</v>
      </c>
    </row>
    <row r="37" spans="1:12" ht="12.75" customHeight="1" x14ac:dyDescent="0.25">
      <c r="A37" s="23" t="s">
        <v>93</v>
      </c>
      <c r="B37" s="24" t="s">
        <v>71</v>
      </c>
      <c r="C37" s="24" t="s">
        <v>94</v>
      </c>
      <c r="D37" s="25">
        <v>1500000</v>
      </c>
      <c r="E37" s="25">
        <v>500000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2" t="s">
        <v>109</v>
      </c>
    </row>
    <row r="38" spans="1:12" ht="12.75" customHeight="1" x14ac:dyDescent="0.25">
      <c r="A38" s="23" t="s">
        <v>95</v>
      </c>
      <c r="B38" s="24" t="s">
        <v>96</v>
      </c>
      <c r="C38" s="24" t="s">
        <v>97</v>
      </c>
      <c r="D38" s="25">
        <v>318400</v>
      </c>
      <c r="E38" s="25">
        <v>150000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2" t="s">
        <v>109</v>
      </c>
    </row>
    <row r="39" spans="1:12" ht="12.75" customHeight="1" x14ac:dyDescent="0.25">
      <c r="A39" s="23" t="s">
        <v>98</v>
      </c>
      <c r="B39" s="24" t="s">
        <v>99</v>
      </c>
      <c r="C39" s="24" t="s">
        <v>100</v>
      </c>
      <c r="D39" s="25">
        <v>367900</v>
      </c>
      <c r="E39" s="25">
        <v>150000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2" t="s">
        <v>109</v>
      </c>
    </row>
    <row r="40" spans="1:12" ht="12.75" customHeight="1" x14ac:dyDescent="0.25">
      <c r="A40" s="23" t="s">
        <v>101</v>
      </c>
      <c r="B40" s="24" t="s">
        <v>71</v>
      </c>
      <c r="C40" s="24" t="s">
        <v>102</v>
      </c>
      <c r="D40" s="25">
        <v>700149</v>
      </c>
      <c r="E40" s="25">
        <v>500000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2" t="s">
        <v>109</v>
      </c>
    </row>
    <row r="41" spans="1:12" ht="12.75" customHeight="1" x14ac:dyDescent="0.25">
      <c r="A41" s="23" t="s">
        <v>103</v>
      </c>
      <c r="B41" s="24" t="s">
        <v>104</v>
      </c>
      <c r="C41" s="24" t="s">
        <v>105</v>
      </c>
      <c r="D41" s="25">
        <v>503100</v>
      </c>
      <c r="E41" s="25">
        <v>250000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2" t="s">
        <v>109</v>
      </c>
    </row>
    <row r="42" spans="1:12" ht="12.75" customHeight="1" x14ac:dyDescent="0.35">
      <c r="D42" s="36">
        <f>SUM(D17:D41)</f>
        <v>17296971</v>
      </c>
      <c r="E42" s="36">
        <f>SUM(E17:E41)</f>
        <v>7200000</v>
      </c>
    </row>
    <row r="43" spans="1:12" ht="12.75" customHeight="1" x14ac:dyDescent="0.35"/>
    <row r="44" spans="1:12" ht="12.75" customHeight="1" x14ac:dyDescent="0.35"/>
    <row r="45" spans="1:12" ht="12.75" customHeight="1" x14ac:dyDescent="0.35"/>
    <row r="46" spans="1:12" ht="12.75" customHeight="1" x14ac:dyDescent="0.35"/>
    <row r="47" spans="1:12" ht="12.75" customHeight="1" x14ac:dyDescent="0.35"/>
    <row r="48" spans="1:12" ht="12.75" customHeight="1" x14ac:dyDescent="0.35"/>
    <row r="49" s="2" customFormat="1" ht="12.75" customHeight="1" x14ac:dyDescent="0.35"/>
    <row r="50" s="2" customFormat="1" ht="12.75" customHeight="1" x14ac:dyDescent="0.35"/>
    <row r="51" s="2" customFormat="1" ht="12.75" customHeight="1" x14ac:dyDescent="0.35"/>
  </sheetData>
  <mergeCells count="14">
    <mergeCell ref="A16:K16"/>
    <mergeCell ref="A7:C7"/>
    <mergeCell ref="D3:K3"/>
    <mergeCell ref="D5:K5"/>
    <mergeCell ref="D8:K8"/>
    <mergeCell ref="D9:K9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allowBlank="1" showInputMessage="1" showErrorMessage="1" sqref="G10:G15 G42:G1048576" xr:uid="{24D8DE0B-67F3-4EAF-975C-0FC6F3410BA3}">
      <formula1>0</formula1>
      <formula2>40</formula2>
    </dataValidation>
    <dataValidation type="decimal" allowBlank="1" showInputMessage="1" showErrorMessage="1" error="max. 40" sqref="F10:F15 F42:F1048576" xr:uid="{8AC0A509-A872-468E-8FAA-8D1F383F6616}">
      <formula1>0</formula1>
      <formula2>10</formula2>
    </dataValidation>
    <dataValidation type="decimal" allowBlank="1" showInputMessage="1" showErrorMessage="1" error="max. 15" sqref="H10:H15 H42:H1048576" xr:uid="{0B66422F-D2EE-4E8F-B23C-B1E05B45C93B}">
      <formula1>0</formula1>
      <formula2>10</formula2>
    </dataValidation>
    <dataValidation type="decimal" allowBlank="1" showInputMessage="1" showErrorMessage="1" error="max. 5" sqref="I10:I15 I42:I1048576" xr:uid="{05CB9FCF-0F08-44E5-AE29-1589C63142AF}">
      <formula1>0</formula1>
      <formula2>10</formula2>
    </dataValidation>
    <dataValidation type="decimal" allowBlank="1" showInputMessage="1" showErrorMessage="1" error="max. 10" sqref="J10:J15 J42:J1048576" xr:uid="{505C43FC-AC12-45E5-B873-0609658D73A4}">
      <formula1>0</formula1>
      <formula2>20</formula2>
    </dataValidation>
    <dataValidation type="decimal" allowBlank="1" showInputMessage="1" showErrorMessage="1" error="max. 10" sqref="K10:K15 F17:J41 K17:K1048576" xr:uid="{6F133F47-1AF4-4B72-A27A-63B39621B286}">
      <formula1>0</formula1>
      <formula2>10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3.xml><?xml version="1.0" encoding="utf-8"?>
<ds:datastoreItem xmlns:ds="http://schemas.openxmlformats.org/officeDocument/2006/customXml" ds:itemID="{363CEF38-5C25-4738-AB52-65FA79668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Distribuce filmu</vt:lpstr>
      <vt:lpstr>DKr</vt:lpstr>
      <vt:lpstr>DKu</vt:lpstr>
      <vt:lpstr>MP</vt:lpstr>
      <vt:lpstr>MŠ</vt:lpstr>
      <vt:lpstr>ZK</vt:lpstr>
      <vt:lpstr>'Distribuce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2026-10-05T16:34:16Z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