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sfkcz.sharepoint.com/sites/OKA128/Shared Documents/Tajemnická sekce OKA/01_Rady/04_INF_rada/5. jednání 15.7.2026/na web/"/>
    </mc:Choice>
  </mc:AlternateContent>
  <xr:revisionPtr revIDLastSave="60" documentId="13_ncr:1_{7D93253F-6313-C648-A6D7-B1E291DBDFC6}" xr6:coauthVersionLast="47" xr6:coauthVersionMax="47" xr10:uidLastSave="{5F988240-70CA-4ECA-B2D2-30D8F82D352D}"/>
  <bookViews>
    <workbookView xWindow="-110" yWindow="-110" windowWidth="19420" windowHeight="11500" xr2:uid="{00000000-000D-0000-FFFF-FFFF00000000}"/>
  </bookViews>
  <sheets>
    <sheet name="ucast na zahr. fest. a cenach" sheetId="2" r:id="rId1"/>
    <sheet name="DKr" sheetId="9" r:id="rId2"/>
    <sheet name="DKu" sheetId="10" r:id="rId3"/>
    <sheet name="ZK" sheetId="11" r:id="rId4"/>
    <sheet name="MP" sheetId="13" r:id="rId5"/>
    <sheet name="MŠ" sheetId="12" r:id="rId6"/>
  </sheets>
  <definedNames>
    <definedName name="_xlnm.Print_Area" localSheetId="1">DKr!$A$1:$K$24</definedName>
    <definedName name="_xlnm.Print_Area" localSheetId="2">DKu!$A$1:$K$39</definedName>
    <definedName name="_xlnm.Print_Area" localSheetId="4">MP!$A$1:$K$39</definedName>
    <definedName name="_xlnm.Print_Area" localSheetId="5">MŠ!$A$1:$K$39</definedName>
    <definedName name="_xlnm.Print_Area" localSheetId="0">'ucast na zahr. fest. a cenach'!$A$1:$M$24</definedName>
    <definedName name="_xlnm.Print_Area" localSheetId="3">ZK!$A$1:$K$39</definedName>
  </definedNames>
  <calcPr calcId="191028"/>
  <customWorkbookViews>
    <customWorkbookView name="Kateřina Vojkůvková – osobní zobrazení" guid="{DB8D12CF-4785-4380-997E-3DB321CA402A}"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2" l="1"/>
  <c r="D20" i="12"/>
  <c r="E20" i="13"/>
  <c r="D20" i="13"/>
  <c r="E20" i="11"/>
  <c r="D20" i="11"/>
  <c r="E20" i="10"/>
  <c r="D20" i="10"/>
  <c r="T18" i="2"/>
  <c r="E20" i="9"/>
  <c r="D20" i="9"/>
  <c r="E20" i="2" l="1"/>
  <c r="D20" i="2"/>
  <c r="M20" i="2" l="1"/>
  <c r="M21" i="2" s="1"/>
  <c r="T19" i="2"/>
</calcChain>
</file>

<file path=xl/sharedStrings.xml><?xml version="1.0" encoding="utf-8"?>
<sst xmlns="http://schemas.openxmlformats.org/spreadsheetml/2006/main" count="274" uniqueCount="53">
  <si>
    <t>Účast českých audiovizuálních děl na mezinárodních festivalech nebo při nominacích na mezinárodní ceny</t>
  </si>
  <si>
    <r>
      <t>Evidenční číslo výzvy:</t>
    </r>
    <r>
      <rPr>
        <sz val="9.5"/>
        <color rgb="FF000000"/>
        <rFont val="Arial"/>
        <family val="2"/>
      </rPr>
      <t xml:space="preserve"> 2026-D-5-5-47
</t>
    </r>
  </si>
  <si>
    <t>Cíle podpory audiovize:</t>
  </si>
  <si>
    <r>
      <t>Dotační kategorie:</t>
    </r>
    <r>
      <rPr>
        <sz val="9.5"/>
        <rFont val="Arial"/>
        <family val="2"/>
        <charset val="238"/>
      </rPr>
      <t xml:space="preserve"> Podpora infrastruktury audiovize</t>
    </r>
  </si>
  <si>
    <t xml:space="preserve">1. Podpora zahraniční distribuce českých audiovizuální děl s premiérou na prestižních festivalech. </t>
  </si>
  <si>
    <r>
      <t>Dotační okruh:</t>
    </r>
    <r>
      <rPr>
        <sz val="9.5"/>
        <color theme="1"/>
        <rFont val="Arial"/>
        <family val="2"/>
        <charset val="238"/>
      </rPr>
      <t xml:space="preserve"> Propagace audiovize</t>
    </r>
  </si>
  <si>
    <t xml:space="preserve">2. Podpora prezentace českých audiovizuální děl na pitching fórech a WiP akcích. </t>
  </si>
  <si>
    <r>
      <t>Lhůta pro podávání žádostí:</t>
    </r>
    <r>
      <rPr>
        <sz val="9.5"/>
        <color rgb="FF000000"/>
        <rFont val="Arial"/>
        <family val="2"/>
        <charset val="238"/>
      </rPr>
      <t xml:space="preserve"> 12. 05. 2026–30. 09. 2026</t>
    </r>
  </si>
  <si>
    <t>3. Podpora kampaní českých audiovizuální děl nominovaných na prestižní filmové ceny.</t>
  </si>
  <si>
    <r>
      <t>Finanční alokace:</t>
    </r>
    <r>
      <rPr>
        <sz val="9.5"/>
        <color rgb="FF000000"/>
        <rFont val="Arial"/>
        <family val="2"/>
        <charset val="238"/>
      </rPr>
      <t xml:space="preserve"> 2 000 000 Kč</t>
    </r>
  </si>
  <si>
    <r>
      <t>Lhůta pro dokončení projektu:</t>
    </r>
    <r>
      <rPr>
        <sz val="9.5"/>
        <color theme="1"/>
        <rFont val="Arial"/>
        <family val="2"/>
        <charset val="238"/>
      </rPr>
      <t xml:space="preserve"> dle žádosti, nejpozději však do 12 měsíců po realizaci festivalu/udělování cen</t>
    </r>
  </si>
  <si>
    <t>Specifikace dotačního okruhu</t>
  </si>
  <si>
    <r>
      <t xml:space="preserve">Forma podpory: </t>
    </r>
    <r>
      <rPr>
        <sz val="9.5"/>
        <rFont val="Arial"/>
        <family val="2"/>
        <charset val="238"/>
      </rPr>
      <t>neinvestiční dotace</t>
    </r>
  </si>
  <si>
    <t>Podpora je určena pro:</t>
  </si>
  <si>
    <t xml:space="preserve">a) jednotlivé kinematografické dílo (ve smyslu § 2 odst. 1 písm. b) zákona o audiovizi), které je českým audiovizuálním dílem (ve smyslu § 2 odst. 1 písm. i) zákona o audiovizi), a jeho účast na nejvýznamnějších mezinárodních filmových festivalech, pitching fórech a WiP sekcích industry programů nebo při nominacích na nejprestižnější mezinárodní ceny, nebo </t>
  </si>
  <si>
    <t>b) jednotlivé televizní audiovizuální dílo (ve smyslu § 2 odst. 1 písm. c) zákona o audiovizi), které je českým audiovizuálním dílem (ve smyslu § 2 odst. 1 písm. i) zákona o audiovizi), a jeho účast na nejvýznamnějších mezinárodních televizních pitching fórech a WiP sekcích industry programů nebo při nominacích na nejprestižnější mezinárodní či zahraniční národní filmové ceny.</t>
  </si>
  <si>
    <r>
      <rPr>
        <b/>
        <sz val="9.5"/>
        <rFont val="Arial"/>
        <family val="2"/>
        <charset val="238"/>
      </rPr>
      <t xml:space="preserve">Podporované typy projektů:  </t>
    </r>
    <r>
      <rPr>
        <sz val="9.5"/>
        <rFont val="Arial"/>
        <family val="2"/>
        <charset val="238"/>
      </rPr>
      <t xml:space="preserve">
1. Projekt zajištění světové premiéry kinematografického díla na vybraných nejprestižnějších festivalech. Z podpory je možné realizovat marketingovou kampaň, delegaci k filmu či produkční práce s tím související. Podporu je možné využít jak na festival, kde se uskuteční světová premiéra, tak na festivaly následující během trvání projektu. Rada deklaruje, že jedno dílo podpoří na tento typ projektu pouze jedenkrát. Více žádostí jednoho díla rada podpoří pouze v případě, že je dílo vybrané na významný festival v jiném distribučním trhu.
2. Projekt zajištění delegace a marketingu při nominacích kinematografického či televizního audiovizuálního díla na mezinárodní ceny. 
3. Projekt zajištění prezentace připravovaného kinematografického či televizního audiovizuálního díla na prestižních pitching fórech či Works in progress sekcí Industry programů. Z podpory je možné realizovat marketingovou kampaň, delegaci k projektu či produkční práce s tím související. Rada deklaruje, že jedno dílo podpoří na tento typ projektu pouze jedenkrát. Více žádostí jednoho díla Rada podpoří pouze v případě, že je dílo vybrané na pitching fórum či Works in progress sekci Industry programu v jiném distribučním trhu.
V případě projektů typu 1. a 2. rada podpoří jedno dílo pouze jednou. Více žádostí jednoho díla rada podpoří pouze v případě, že je dílo vybrané na významné festivaly v jiném distribučním trhu či při nominaci na významné ceny.
V případě projektů typu 3. je možné požádat o podporu díla opakovaně.</t>
    </r>
  </si>
  <si>
    <t>evidenční číslo projektu</t>
  </si>
  <si>
    <t>název žadatele</t>
  </si>
  <si>
    <t>název projektu</t>
  </si>
  <si>
    <t>celkový rozpočet projektu</t>
  </si>
  <si>
    <t>požadovaná podpora</t>
  </si>
  <si>
    <t>bodové hodnocení dle tvůrčího a realizačního testu</t>
  </si>
  <si>
    <t>bodové hodnocení Rada</t>
  </si>
  <si>
    <t>výše podpory</t>
  </si>
  <si>
    <t>žadatel – náročné dílo ano/ne</t>
  </si>
  <si>
    <t>Rada – náročné dílo ano/ne</t>
  </si>
  <si>
    <t>žadatel – max. intenzita veřejné podpory %</t>
  </si>
  <si>
    <t>Rada – max. intenzita veřejné podpory %</t>
  </si>
  <si>
    <t>žadatel – datum dokončení projektu</t>
  </si>
  <si>
    <t>Rada – lhůta pro dokončení</t>
  </si>
  <si>
    <t>Maximální podíl podpory na celkových nákladech</t>
  </si>
  <si>
    <t>tvůrčí kritéria</t>
  </si>
  <si>
    <t>realizační kritéria</t>
  </si>
  <si>
    <t>Relevance projektu ve vztahu k výzvě</t>
  </si>
  <si>
    <t>Potenciál pro publikum</t>
  </si>
  <si>
    <t>Relevance projektu ve vztahu k předchozí činnosti žadatele</t>
  </si>
  <si>
    <t>Realizační tým</t>
  </si>
  <si>
    <t>Realizační strategie a ekonomika projektu</t>
  </si>
  <si>
    <t>Udržitelnost</t>
  </si>
  <si>
    <t>0-20</t>
  </si>
  <si>
    <t>0-30</t>
  </si>
  <si>
    <t>0-10</t>
  </si>
  <si>
    <t>760-2026</t>
  </si>
  <si>
    <t>MasterFilm, s.r.o.</t>
  </si>
  <si>
    <t>Sestry – Cannes Docs</t>
  </si>
  <si>
    <t>ano</t>
  </si>
  <si>
    <t>763-2026</t>
  </si>
  <si>
    <t>Hausboot Production s.r.o.</t>
  </si>
  <si>
    <t>Born in the Jungle - Annecy</t>
  </si>
  <si>
    <t>zbývá</t>
  </si>
  <si>
    <r>
      <rPr>
        <b/>
        <sz val="9.5"/>
        <color rgb="FF000000"/>
        <rFont val="Arial"/>
        <family val="2"/>
      </rPr>
      <t>Evidenční číslo výzvy:</t>
    </r>
    <r>
      <rPr>
        <sz val="9.5"/>
        <color rgb="FF000000"/>
        <rFont val="Arial"/>
        <family val="2"/>
      </rPr>
      <t xml:space="preserve"> 2026-D-5-2-31
</t>
    </r>
  </si>
  <si>
    <t>radní nehodnotil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</si>
</sst>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č_-;\-* #,##0.00\ _K_č_-;_-* &quot;-&quot;??\ _K_č_-;_-@_-"/>
  </numFmts>
  <fonts count="12" x14ac:knownFonts="1">
    <font>
      <sz val="11"/>
      <color theme="1"/>
      <name val="Calibri"/>
      <family val="2"/>
      <charset val="238"/>
      <scheme val="minor"/>
    </font>
    <font>
      <b/>
      <sz val="9.5"/>
      <name val="Arial"/>
      <family val="2"/>
      <charset val="238"/>
    </font>
    <font>
      <sz val="18"/>
      <name val="Arial"/>
      <family val="2"/>
      <charset val="238"/>
    </font>
    <font>
      <sz val="9.5"/>
      <name val="Arial"/>
      <family val="2"/>
      <charset val="238"/>
    </font>
    <font>
      <sz val="11"/>
      <color theme="1"/>
      <name val="Calibri"/>
      <family val="2"/>
      <charset val="238"/>
      <scheme val="minor"/>
    </font>
    <font>
      <sz val="9.5"/>
      <color theme="1"/>
      <name val="Arial"/>
      <family val="2"/>
      <charset val="238"/>
    </font>
    <font>
      <sz val="9.5"/>
      <color rgb="FF000000"/>
      <name val="Arial"/>
      <family val="2"/>
      <charset val="238"/>
    </font>
    <font>
      <sz val="11"/>
      <color indexed="8"/>
      <name val="Calibri"/>
      <family val="2"/>
      <charset val="238"/>
    </font>
    <font>
      <b/>
      <sz val="9.5"/>
      <color rgb="FF000000"/>
      <name val="Arial"/>
      <family val="2"/>
      <charset val="238"/>
    </font>
    <font>
      <b/>
      <sz val="9.5"/>
      <color rgb="FF000000"/>
      <name val="Arial"/>
      <family val="2"/>
    </font>
    <font>
      <sz val="9.5"/>
      <color rgb="FF000000"/>
      <name val="Arial"/>
      <family val="2"/>
    </font>
    <font>
      <sz val="10"/>
      <color rgb="FF000000"/>
      <name val="Arial"/>
      <family val="2"/>
      <charset val="23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3">
    <xf numFmtId="0" fontId="0" fillId="0" borderId="0"/>
    <xf numFmtId="164" fontId="4" fillId="0" borderId="0" applyFont="0" applyFill="0" applyBorder="0" applyAlignment="0" applyProtection="0"/>
    <xf numFmtId="0" fontId="7" fillId="0" borderId="0" applyFill="0" applyProtection="0"/>
  </cellStyleXfs>
  <cellXfs count="31">
    <xf numFmtId="0" fontId="0" fillId="0" borderId="0" xfId="0"/>
    <xf numFmtId="0" fontId="2" fillId="2" borderId="0" xfId="0" applyFont="1" applyFill="1" applyAlignment="1">
      <alignment horizontal="left" vertical="top"/>
    </xf>
    <xf numFmtId="0" fontId="3" fillId="2" borderId="0" xfId="0" applyFont="1" applyFill="1" applyAlignment="1">
      <alignment horizontal="left" vertical="top"/>
    </xf>
    <xf numFmtId="0" fontId="1" fillId="2" borderId="0" xfId="0" applyFont="1" applyFill="1" applyAlignment="1">
      <alignment horizontal="left" vertical="top"/>
    </xf>
    <xf numFmtId="0" fontId="6" fillId="0" borderId="0" xfId="0" applyFont="1" applyAlignment="1">
      <alignment horizontal="left" vertical="top"/>
    </xf>
    <xf numFmtId="0" fontId="8" fillId="2" borderId="0" xfId="0" applyFont="1" applyFill="1" applyAlignment="1">
      <alignment horizontal="left" vertical="top"/>
    </xf>
    <xf numFmtId="3" fontId="3" fillId="2" borderId="0" xfId="0" applyNumberFormat="1" applyFont="1" applyFill="1" applyAlignment="1">
      <alignment horizontal="right" vertical="top"/>
    </xf>
    <xf numFmtId="3" fontId="3" fillId="2" borderId="0" xfId="0" applyNumberFormat="1" applyFont="1" applyFill="1" applyAlignment="1">
      <alignment horizontal="left" vertical="top"/>
    </xf>
    <xf numFmtId="10" fontId="3" fillId="2" borderId="0" xfId="0" applyNumberFormat="1" applyFont="1" applyFill="1" applyAlignment="1">
      <alignment horizontal="left" vertical="top"/>
    </xf>
    <xf numFmtId="0" fontId="9" fillId="2" borderId="0" xfId="0" applyFont="1" applyFill="1" applyAlignment="1">
      <alignment horizontal="left" vertical="top"/>
    </xf>
    <xf numFmtId="49" fontId="11" fillId="0" borderId="1" xfId="0" applyNumberFormat="1" applyFont="1" applyBorder="1" applyAlignment="1">
      <alignment horizontal="center"/>
    </xf>
    <xf numFmtId="0" fontId="11" fillId="0" borderId="1" xfId="0" applyFont="1" applyBorder="1" applyAlignment="1">
      <alignment horizontal="left"/>
    </xf>
    <xf numFmtId="0" fontId="11" fillId="0" borderId="1" xfId="0" applyFont="1" applyBorder="1"/>
    <xf numFmtId="3" fontId="11" fillId="0" borderId="1" xfId="0" applyNumberFormat="1" applyFont="1" applyBorder="1" applyAlignment="1">
      <alignment horizontal="right"/>
    </xf>
    <xf numFmtId="2" fontId="3" fillId="0" borderId="1" xfId="0" applyNumberFormat="1" applyFont="1" applyBorder="1" applyAlignment="1">
      <alignment horizontal="left" vertical="top"/>
    </xf>
    <xf numFmtId="3" fontId="3" fillId="0" borderId="1" xfId="0" applyNumberFormat="1" applyFont="1" applyBorder="1" applyAlignment="1">
      <alignment horizontal="right" vertical="top"/>
    </xf>
    <xf numFmtId="0" fontId="3" fillId="2" borderId="1" xfId="0" applyFont="1" applyFill="1" applyBorder="1" applyAlignment="1">
      <alignment horizontal="center" vertical="top"/>
    </xf>
    <xf numFmtId="9" fontId="11" fillId="0" borderId="1" xfId="0" applyNumberFormat="1" applyFont="1" applyBorder="1" applyAlignment="1">
      <alignment horizontal="center" vertical="center"/>
    </xf>
    <xf numFmtId="9" fontId="3" fillId="2" borderId="1" xfId="0" applyNumberFormat="1" applyFont="1" applyFill="1" applyBorder="1" applyAlignment="1">
      <alignment horizontal="center" vertical="top"/>
    </xf>
    <xf numFmtId="14" fontId="11" fillId="0" borderId="1" xfId="0" applyNumberFormat="1" applyFont="1" applyBorder="1" applyAlignment="1">
      <alignment horizontal="center"/>
    </xf>
    <xf numFmtId="9" fontId="6" fillId="0" borderId="1" xfId="0" applyNumberFormat="1" applyFont="1" applyBorder="1" applyAlignment="1">
      <alignment horizontal="center"/>
    </xf>
    <xf numFmtId="0" fontId="11" fillId="0" borderId="1" xfId="0" applyFont="1" applyBorder="1" applyAlignment="1">
      <alignment horizontal="center"/>
    </xf>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9" fillId="2" borderId="0" xfId="0" applyFont="1" applyFill="1" applyAlignment="1">
      <alignment horizontal="left" vertical="top" wrapText="1"/>
    </xf>
    <xf numFmtId="0" fontId="1" fillId="2" borderId="1" xfId="0" applyFont="1" applyFill="1" applyBorder="1" applyAlignment="1">
      <alignment horizontal="left" vertical="top" wrapText="1"/>
    </xf>
    <xf numFmtId="0" fontId="1" fillId="2" borderId="0" xfId="0" applyFont="1" applyFill="1" applyAlignment="1">
      <alignment horizontal="left" vertical="top" wrapText="1"/>
    </xf>
    <xf numFmtId="0" fontId="3" fillId="2" borderId="0" xfId="0" applyFont="1" applyFill="1" applyAlignment="1">
      <alignment horizontal="left" vertical="top" wrapText="1"/>
    </xf>
    <xf numFmtId="2" fontId="1" fillId="2" borderId="1" xfId="0" applyNumberFormat="1" applyFont="1" applyFill="1" applyBorder="1" applyAlignment="1">
      <alignment horizontal="left" vertical="top" wrapText="1"/>
    </xf>
    <xf numFmtId="0" fontId="1" fillId="2" borderId="1" xfId="0" applyFont="1" applyFill="1" applyBorder="1" applyAlignment="1">
      <alignment horizontal="center" vertical="top"/>
    </xf>
    <xf numFmtId="0" fontId="1" fillId="2" borderId="1" xfId="0" applyFont="1" applyFill="1" applyBorder="1" applyAlignment="1">
      <alignment horizontal="left" vertical="top"/>
    </xf>
  </cellXfs>
  <cellStyles count="3">
    <cellStyle name="Čárka 2" xfId="1" xr:uid="{00000000-0005-0000-0000-000000000000}"/>
    <cellStyle name="Normální" xfId="0" builtinId="0"/>
    <cellStyle name="Normální 2" xfId="2" xr:uid="{1186FFC1-50D8-41A4-837A-E340FC74D25E}"/>
  </cellStyles>
  <dxfs count="0"/>
  <tableStyles count="0" defaultTableStyle="TableStyleMedium2" defaultPivotStyle="PivotStyleLight16"/>
  <colors>
    <mruColors>
      <color rgb="FFB4B4B4"/>
      <color rgb="FFFE08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1"/>
  <sheetViews>
    <sheetView showGridLines="0" tabSelected="1" zoomScale="75" zoomScaleNormal="68" workbookViewId="0"/>
  </sheetViews>
  <sheetFormatPr defaultColWidth="9.1796875" defaultRowHeight="12.75" customHeight="1" x14ac:dyDescent="0.35"/>
  <cols>
    <col min="1" max="1" width="11.453125" style="2" customWidth="1"/>
    <col min="2" max="2" width="30" style="2" bestFit="1" customWidth="1"/>
    <col min="3" max="3" width="39" style="2" customWidth="1"/>
    <col min="4" max="4" width="15.453125" style="2" customWidth="1"/>
    <col min="5" max="5" width="15" style="2" customWidth="1"/>
    <col min="6" max="7" width="9.453125" style="2" customWidth="1"/>
    <col min="8" max="8" width="10" style="2" customWidth="1"/>
    <col min="9" max="12" width="9.453125" style="2" customWidth="1"/>
    <col min="13" max="13" width="14.453125" style="2" customWidth="1"/>
    <col min="14" max="19" width="13.453125" style="2" customWidth="1"/>
    <col min="20" max="20" width="12.54296875" style="2" customWidth="1"/>
    <col min="21" max="16384" width="9.1796875" style="2"/>
  </cols>
  <sheetData>
    <row r="1" spans="1:20" ht="38.25" customHeight="1" x14ac:dyDescent="0.35">
      <c r="A1" s="1" t="s">
        <v>0</v>
      </c>
    </row>
    <row r="2" spans="1:20" ht="15" customHeight="1" x14ac:dyDescent="0.35">
      <c r="A2" s="24" t="s">
        <v>1</v>
      </c>
      <c r="D2" s="3" t="s">
        <v>2</v>
      </c>
    </row>
    <row r="3" spans="1:20" ht="15" customHeight="1" x14ac:dyDescent="0.35">
      <c r="A3" s="3" t="s">
        <v>3</v>
      </c>
      <c r="D3" s="4" t="s">
        <v>4</v>
      </c>
    </row>
    <row r="4" spans="1:20" ht="15" customHeight="1" x14ac:dyDescent="0.35">
      <c r="A4" s="3" t="s">
        <v>5</v>
      </c>
      <c r="D4" s="2" t="s">
        <v>6</v>
      </c>
    </row>
    <row r="5" spans="1:20" ht="15" customHeight="1" x14ac:dyDescent="0.35">
      <c r="A5" s="5" t="s">
        <v>7</v>
      </c>
      <c r="D5" s="2" t="s">
        <v>8</v>
      </c>
    </row>
    <row r="6" spans="1:20" ht="15" customHeight="1" x14ac:dyDescent="0.35">
      <c r="A6" s="5" t="s">
        <v>9</v>
      </c>
    </row>
    <row r="7" spans="1:20" ht="26.25" customHeight="1" x14ac:dyDescent="0.35">
      <c r="A7" s="26" t="s">
        <v>10</v>
      </c>
      <c r="B7" s="26"/>
      <c r="C7" s="26"/>
      <c r="D7" s="3" t="s">
        <v>11</v>
      </c>
    </row>
    <row r="8" spans="1:20" ht="15" customHeight="1" x14ac:dyDescent="0.35">
      <c r="A8" s="3" t="s">
        <v>12</v>
      </c>
      <c r="D8" s="27" t="s">
        <v>13</v>
      </c>
      <c r="E8" s="27"/>
      <c r="F8" s="27"/>
      <c r="G8" s="27"/>
      <c r="H8" s="27"/>
      <c r="I8" s="27"/>
      <c r="J8" s="27"/>
      <c r="K8" s="27"/>
      <c r="L8" s="27"/>
      <c r="M8" s="27"/>
    </row>
    <row r="9" spans="1:20" ht="45" customHeight="1" x14ac:dyDescent="0.35">
      <c r="D9" s="27" t="s">
        <v>14</v>
      </c>
      <c r="E9" s="27"/>
      <c r="F9" s="27"/>
      <c r="G9" s="27"/>
      <c r="H9" s="27"/>
      <c r="I9" s="27"/>
      <c r="J9" s="27"/>
      <c r="K9" s="27"/>
      <c r="L9" s="27"/>
      <c r="M9" s="27"/>
    </row>
    <row r="10" spans="1:20" ht="46" customHeight="1" x14ac:dyDescent="0.35">
      <c r="D10" s="27" t="s">
        <v>15</v>
      </c>
      <c r="E10" s="27"/>
      <c r="F10" s="27"/>
      <c r="G10" s="27"/>
      <c r="H10" s="27"/>
      <c r="I10" s="27"/>
      <c r="J10" s="27"/>
      <c r="K10" s="27"/>
      <c r="L10" s="27"/>
      <c r="M10" s="27"/>
    </row>
    <row r="11" spans="1:20" ht="190" customHeight="1" x14ac:dyDescent="0.35">
      <c r="D11" s="27" t="s">
        <v>16</v>
      </c>
      <c r="E11" s="27"/>
      <c r="F11" s="27"/>
      <c r="G11" s="27"/>
      <c r="H11" s="27"/>
      <c r="I11" s="27"/>
      <c r="J11" s="27"/>
      <c r="K11" s="27"/>
      <c r="L11" s="27"/>
      <c r="M11" s="27"/>
    </row>
    <row r="12" spans="1:20" ht="15" customHeight="1" x14ac:dyDescent="0.35">
      <c r="A12" s="3"/>
    </row>
    <row r="13" spans="1:20" ht="15" customHeight="1" x14ac:dyDescent="0.35">
      <c r="A13" s="3"/>
      <c r="G13" s="3"/>
      <c r="H13" s="3"/>
      <c r="I13" s="3"/>
    </row>
    <row r="14" spans="1:20" ht="15" customHeight="1" x14ac:dyDescent="0.35">
      <c r="A14" s="25" t="s">
        <v>17</v>
      </c>
      <c r="B14" s="25" t="s">
        <v>18</v>
      </c>
      <c r="C14" s="25" t="s">
        <v>19</v>
      </c>
      <c r="D14" s="25" t="s">
        <v>20</v>
      </c>
      <c r="E14" s="28" t="s">
        <v>21</v>
      </c>
      <c r="F14" s="30" t="s">
        <v>22</v>
      </c>
      <c r="G14" s="30"/>
      <c r="H14" s="30"/>
      <c r="I14" s="30"/>
      <c r="J14" s="30"/>
      <c r="K14" s="30"/>
      <c r="L14" s="25" t="s">
        <v>23</v>
      </c>
      <c r="M14" s="25" t="s">
        <v>24</v>
      </c>
      <c r="N14" s="25" t="s">
        <v>25</v>
      </c>
      <c r="O14" s="25" t="s">
        <v>26</v>
      </c>
      <c r="P14" s="25" t="s">
        <v>27</v>
      </c>
      <c r="Q14" s="25" t="s">
        <v>28</v>
      </c>
      <c r="R14" s="25" t="s">
        <v>29</v>
      </c>
      <c r="S14" s="25" t="s">
        <v>30</v>
      </c>
      <c r="T14" s="25" t="s">
        <v>31</v>
      </c>
    </row>
    <row r="15" spans="1:20" ht="14.5" customHeight="1" x14ac:dyDescent="0.35">
      <c r="A15" s="25"/>
      <c r="B15" s="25"/>
      <c r="C15" s="25"/>
      <c r="D15" s="25"/>
      <c r="E15" s="28"/>
      <c r="F15" s="29" t="s">
        <v>32</v>
      </c>
      <c r="G15" s="29"/>
      <c r="H15" s="29" t="s">
        <v>33</v>
      </c>
      <c r="I15" s="29"/>
      <c r="J15" s="29"/>
      <c r="K15" s="29"/>
      <c r="L15" s="25"/>
      <c r="M15" s="25"/>
      <c r="N15" s="25"/>
      <c r="O15" s="25"/>
      <c r="P15" s="25"/>
      <c r="Q15" s="25"/>
      <c r="R15" s="25"/>
      <c r="S15" s="25"/>
      <c r="T15" s="25"/>
    </row>
    <row r="16" spans="1:20" ht="87" customHeight="1" x14ac:dyDescent="0.35">
      <c r="A16" s="25"/>
      <c r="B16" s="25"/>
      <c r="C16" s="25"/>
      <c r="D16" s="25"/>
      <c r="E16" s="28"/>
      <c r="F16" s="23" t="s">
        <v>34</v>
      </c>
      <c r="G16" s="23" t="s">
        <v>35</v>
      </c>
      <c r="H16" s="23" t="s">
        <v>36</v>
      </c>
      <c r="I16" s="23" t="s">
        <v>37</v>
      </c>
      <c r="J16" s="23" t="s">
        <v>38</v>
      </c>
      <c r="K16" s="23" t="s">
        <v>39</v>
      </c>
      <c r="L16" s="25"/>
      <c r="M16" s="25"/>
      <c r="N16" s="25"/>
      <c r="O16" s="25"/>
      <c r="P16" s="25"/>
      <c r="Q16" s="25"/>
      <c r="R16" s="25"/>
      <c r="S16" s="25"/>
      <c r="T16" s="25"/>
    </row>
    <row r="17" spans="1:21" ht="31" customHeight="1" x14ac:dyDescent="0.35">
      <c r="A17" s="25"/>
      <c r="B17" s="25"/>
      <c r="C17" s="25"/>
      <c r="D17" s="25"/>
      <c r="E17" s="28"/>
      <c r="F17" s="22" t="s">
        <v>40</v>
      </c>
      <c r="G17" s="22" t="s">
        <v>41</v>
      </c>
      <c r="H17" s="22" t="s">
        <v>42</v>
      </c>
      <c r="I17" s="22" t="s">
        <v>42</v>
      </c>
      <c r="J17" s="22" t="s">
        <v>40</v>
      </c>
      <c r="K17" s="22" t="s">
        <v>42</v>
      </c>
      <c r="L17" s="22"/>
      <c r="M17" s="25"/>
      <c r="N17" s="25"/>
      <c r="O17" s="25"/>
      <c r="P17" s="25"/>
      <c r="Q17" s="25"/>
      <c r="R17" s="25"/>
      <c r="S17" s="25"/>
      <c r="T17" s="25"/>
    </row>
    <row r="18" spans="1:21" ht="12.75" customHeight="1" x14ac:dyDescent="0.25">
      <c r="A18" s="10" t="s">
        <v>43</v>
      </c>
      <c r="B18" s="11" t="s">
        <v>44</v>
      </c>
      <c r="C18" s="12" t="s">
        <v>45</v>
      </c>
      <c r="D18" s="13">
        <v>169000</v>
      </c>
      <c r="E18" s="13">
        <v>50000</v>
      </c>
      <c r="F18" s="14">
        <v>15.25</v>
      </c>
      <c r="G18" s="14">
        <v>27</v>
      </c>
      <c r="H18" s="14">
        <v>9.5</v>
      </c>
      <c r="I18" s="14">
        <v>8.5</v>
      </c>
      <c r="J18" s="14">
        <v>13.75</v>
      </c>
      <c r="K18" s="14">
        <v>8.25</v>
      </c>
      <c r="L18" s="14">
        <v>82.25</v>
      </c>
      <c r="M18" s="15">
        <v>40000</v>
      </c>
      <c r="N18" s="16" t="s">
        <v>46</v>
      </c>
      <c r="O18" s="16" t="s">
        <v>46</v>
      </c>
      <c r="P18" s="17">
        <v>0.3</v>
      </c>
      <c r="Q18" s="18">
        <v>0.65</v>
      </c>
      <c r="R18" s="19">
        <v>46387</v>
      </c>
      <c r="S18" s="19">
        <v>46387</v>
      </c>
      <c r="T18" s="20">
        <f>M18/(0.7*D18)</f>
        <v>0.33812341504649202</v>
      </c>
      <c r="U18" s="8"/>
    </row>
    <row r="19" spans="1:21" ht="12.75" customHeight="1" x14ac:dyDescent="0.25">
      <c r="A19" s="10" t="s">
        <v>47</v>
      </c>
      <c r="B19" s="11" t="s">
        <v>48</v>
      </c>
      <c r="C19" s="12" t="s">
        <v>49</v>
      </c>
      <c r="D19" s="13">
        <v>868599</v>
      </c>
      <c r="E19" s="13">
        <v>150000</v>
      </c>
      <c r="F19" s="14">
        <v>17</v>
      </c>
      <c r="G19" s="14">
        <v>27</v>
      </c>
      <c r="H19" s="14">
        <v>8.5</v>
      </c>
      <c r="I19" s="14">
        <v>8.5</v>
      </c>
      <c r="J19" s="14">
        <v>13.25</v>
      </c>
      <c r="K19" s="14">
        <v>8.5</v>
      </c>
      <c r="L19" s="14">
        <v>82.75</v>
      </c>
      <c r="M19" s="15">
        <v>100000</v>
      </c>
      <c r="N19" s="21" t="s">
        <v>46</v>
      </c>
      <c r="O19" s="16" t="s">
        <v>46</v>
      </c>
      <c r="P19" s="17">
        <v>0.79</v>
      </c>
      <c r="Q19" s="18">
        <v>0.8</v>
      </c>
      <c r="R19" s="19">
        <v>46387</v>
      </c>
      <c r="S19" s="19">
        <v>46387</v>
      </c>
      <c r="T19" s="20">
        <f>M19/(0.7*D19)</f>
        <v>0.16446846341884216</v>
      </c>
      <c r="U19" s="8"/>
    </row>
    <row r="20" spans="1:21" ht="12" x14ac:dyDescent="0.35">
      <c r="D20" s="6">
        <f>SUM(D18:D19)</f>
        <v>1037599</v>
      </c>
      <c r="E20" s="6">
        <f>SUM(E18:E19)</f>
        <v>200000</v>
      </c>
      <c r="M20" s="6">
        <f>SUM(M18:M19)</f>
        <v>140000</v>
      </c>
    </row>
    <row r="21" spans="1:21" ht="12" x14ac:dyDescent="0.35">
      <c r="E21" s="7"/>
      <c r="L21" s="2" t="s">
        <v>50</v>
      </c>
      <c r="M21" s="6">
        <f>2000000-M20</f>
        <v>1860000</v>
      </c>
    </row>
  </sheetData>
  <sortState xmlns:xlrd2="http://schemas.microsoft.com/office/spreadsheetml/2017/richdata2" ref="A15:BH23">
    <sortCondition ref="A15"/>
  </sortState>
  <mergeCells count="22">
    <mergeCell ref="T14:T17"/>
    <mergeCell ref="R14:R17"/>
    <mergeCell ref="S14:S17"/>
    <mergeCell ref="A14:A17"/>
    <mergeCell ref="B14:B17"/>
    <mergeCell ref="C14:C17"/>
    <mergeCell ref="D14:D17"/>
    <mergeCell ref="E14:E17"/>
    <mergeCell ref="N14:N17"/>
    <mergeCell ref="O14:O17"/>
    <mergeCell ref="P14:P17"/>
    <mergeCell ref="Q14:Q17"/>
    <mergeCell ref="F15:G15"/>
    <mergeCell ref="M14:M17"/>
    <mergeCell ref="F14:K14"/>
    <mergeCell ref="H15:K15"/>
    <mergeCell ref="L14:L16"/>
    <mergeCell ref="A7:C7"/>
    <mergeCell ref="D10:M10"/>
    <mergeCell ref="D9:M9"/>
    <mergeCell ref="D8:M8"/>
    <mergeCell ref="D11:M11"/>
  </mergeCells>
  <dataValidations count="6">
    <dataValidation type="decimal" operator="lessThanOrEqual" allowBlank="1" showInputMessage="1" showErrorMessage="1" error="max. 40" sqref="F18:F19" xr:uid="{00000000-0002-0000-0000-000000000000}">
      <formula1>20</formula1>
    </dataValidation>
    <dataValidation type="decimal" operator="lessThanOrEqual" allowBlank="1" showInputMessage="1" showErrorMessage="1" error="max. 15" sqref="H18:H19" xr:uid="{00000000-0002-0000-0000-000001000000}">
      <formula1>10</formula1>
    </dataValidation>
    <dataValidation type="decimal" operator="lessThanOrEqual" allowBlank="1" showInputMessage="1" showErrorMessage="1" error="max. 10" sqref="K18:K19" xr:uid="{00000000-0002-0000-0000-000002000000}">
      <formula1>10</formula1>
    </dataValidation>
    <dataValidation type="decimal" operator="lessThanOrEqual" allowBlank="1" showInputMessage="1" showErrorMessage="1" error="max. 5" sqref="I18:I19" xr:uid="{00000000-0002-0000-0000-000003000000}">
      <formula1>10</formula1>
    </dataValidation>
    <dataValidation type="decimal" operator="lessThanOrEqual" allowBlank="1" showInputMessage="1" showErrorMessage="1" error="max. 15" sqref="G18:G19" xr:uid="{AB3202BC-BB60-C341-B3E9-A7E6642543A8}">
      <formula1>30</formula1>
    </dataValidation>
    <dataValidation type="decimal" operator="lessThanOrEqual" allowBlank="1" showInputMessage="1" showErrorMessage="1" error="max. 10" sqref="J18:J19" xr:uid="{0202B600-55D4-7741-A4C9-F77303177517}">
      <formula1>20</formula1>
    </dataValidation>
  </dataValidations>
  <pageMargins left="0.7" right="0.7" top="0.78740157499999996" bottom="0.78740157499999996" header="0.3" footer="0.3"/>
  <pageSetup scale="3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1FE2-90FC-374E-B591-020E6AAF5D9B}">
  <sheetPr>
    <pageSetUpPr fitToPage="1"/>
  </sheetPr>
  <dimension ref="A1:L21"/>
  <sheetViews>
    <sheetView showGridLines="0" zoomScale="75" zoomScaleNormal="68" workbookViewId="0"/>
  </sheetViews>
  <sheetFormatPr defaultColWidth="9.1796875" defaultRowHeight="12.75" customHeight="1" x14ac:dyDescent="0.35"/>
  <cols>
    <col min="1" max="1" width="11.453125" style="2" customWidth="1"/>
    <col min="2" max="2" width="30" style="2" bestFit="1" customWidth="1"/>
    <col min="3" max="3" width="39" style="2" customWidth="1"/>
    <col min="4" max="4" width="15.453125" style="2" customWidth="1"/>
    <col min="5" max="5" width="15" style="2" customWidth="1"/>
    <col min="6" max="7" width="9.453125" style="2" customWidth="1"/>
    <col min="8" max="8" width="10" style="2" customWidth="1"/>
    <col min="9" max="11" width="9.453125" style="2" customWidth="1"/>
    <col min="12" max="16384" width="9.1796875" style="2"/>
  </cols>
  <sheetData>
    <row r="1" spans="1:11" ht="38.25" customHeight="1" x14ac:dyDescent="0.35">
      <c r="A1" s="1" t="s">
        <v>0</v>
      </c>
    </row>
    <row r="2" spans="1:11" ht="15" customHeight="1" x14ac:dyDescent="0.35">
      <c r="A2" s="9" t="s">
        <v>51</v>
      </c>
      <c r="D2" s="3" t="s">
        <v>2</v>
      </c>
    </row>
    <row r="3" spans="1:11" ht="15" customHeight="1" x14ac:dyDescent="0.35">
      <c r="A3" s="3" t="s">
        <v>3</v>
      </c>
      <c r="D3" s="4" t="s">
        <v>4</v>
      </c>
    </row>
    <row r="4" spans="1:11" ht="15" customHeight="1" x14ac:dyDescent="0.35">
      <c r="A4" s="3" t="s">
        <v>5</v>
      </c>
      <c r="D4" s="2" t="s">
        <v>6</v>
      </c>
    </row>
    <row r="5" spans="1:11" ht="15" customHeight="1" x14ac:dyDescent="0.35">
      <c r="A5" s="5" t="s">
        <v>7</v>
      </c>
      <c r="D5" s="2" t="s">
        <v>8</v>
      </c>
    </row>
    <row r="6" spans="1:11" ht="15" customHeight="1" x14ac:dyDescent="0.35">
      <c r="A6" s="5" t="s">
        <v>9</v>
      </c>
    </row>
    <row r="7" spans="1:11" ht="26.25" customHeight="1" x14ac:dyDescent="0.35">
      <c r="A7" s="26" t="s">
        <v>10</v>
      </c>
      <c r="B7" s="26"/>
      <c r="C7" s="26"/>
      <c r="D7" s="3" t="s">
        <v>11</v>
      </c>
    </row>
    <row r="8" spans="1:11" ht="15" customHeight="1" x14ac:dyDescent="0.35">
      <c r="A8" s="3" t="s">
        <v>12</v>
      </c>
      <c r="D8" s="27" t="s">
        <v>13</v>
      </c>
      <c r="E8" s="27"/>
      <c r="F8" s="27"/>
      <c r="G8" s="27"/>
      <c r="H8" s="27"/>
      <c r="I8" s="27"/>
      <c r="J8" s="27"/>
      <c r="K8" s="27"/>
    </row>
    <row r="9" spans="1:11" ht="45" customHeight="1" x14ac:dyDescent="0.35">
      <c r="D9" s="27" t="s">
        <v>14</v>
      </c>
      <c r="E9" s="27"/>
      <c r="F9" s="27"/>
      <c r="G9" s="27"/>
      <c r="H9" s="27"/>
      <c r="I9" s="27"/>
      <c r="J9" s="27"/>
      <c r="K9" s="27"/>
    </row>
    <row r="10" spans="1:11" ht="46" customHeight="1" x14ac:dyDescent="0.35">
      <c r="D10" s="27" t="s">
        <v>15</v>
      </c>
      <c r="E10" s="27"/>
      <c r="F10" s="27"/>
      <c r="G10" s="27"/>
      <c r="H10" s="27"/>
      <c r="I10" s="27"/>
      <c r="J10" s="27"/>
      <c r="K10" s="27"/>
    </row>
    <row r="11" spans="1:11" ht="190" customHeight="1" x14ac:dyDescent="0.35">
      <c r="D11" s="27" t="s">
        <v>16</v>
      </c>
      <c r="E11" s="27"/>
      <c r="F11" s="27"/>
      <c r="G11" s="27"/>
      <c r="H11" s="27"/>
      <c r="I11" s="27"/>
      <c r="J11" s="27"/>
      <c r="K11" s="27"/>
    </row>
    <row r="12" spans="1:11" ht="15" customHeight="1" x14ac:dyDescent="0.35">
      <c r="A12" s="3"/>
    </row>
    <row r="13" spans="1:11" ht="15" customHeight="1" x14ac:dyDescent="0.35">
      <c r="A13" s="3"/>
      <c r="G13" s="3"/>
      <c r="H13" s="3"/>
      <c r="I13" s="3"/>
    </row>
    <row r="14" spans="1:11" ht="15" customHeight="1" x14ac:dyDescent="0.35">
      <c r="A14" s="25" t="s">
        <v>17</v>
      </c>
      <c r="B14" s="25" t="s">
        <v>18</v>
      </c>
      <c r="C14" s="25" t="s">
        <v>19</v>
      </c>
      <c r="D14" s="25" t="s">
        <v>20</v>
      </c>
      <c r="E14" s="28" t="s">
        <v>21</v>
      </c>
      <c r="F14" s="30" t="s">
        <v>22</v>
      </c>
      <c r="G14" s="30"/>
      <c r="H14" s="30"/>
      <c r="I14" s="30"/>
      <c r="J14" s="30"/>
      <c r="K14" s="30"/>
    </row>
    <row r="15" spans="1:11" ht="14.5" customHeight="1" x14ac:dyDescent="0.35">
      <c r="A15" s="25"/>
      <c r="B15" s="25"/>
      <c r="C15" s="25"/>
      <c r="D15" s="25"/>
      <c r="E15" s="28"/>
      <c r="F15" s="29" t="s">
        <v>32</v>
      </c>
      <c r="G15" s="29"/>
      <c r="H15" s="29" t="s">
        <v>33</v>
      </c>
      <c r="I15" s="29"/>
      <c r="J15" s="29"/>
      <c r="K15" s="29"/>
    </row>
    <row r="16" spans="1:11" ht="87" customHeight="1" x14ac:dyDescent="0.35">
      <c r="A16" s="25"/>
      <c r="B16" s="25"/>
      <c r="C16" s="25"/>
      <c r="D16" s="25"/>
      <c r="E16" s="28"/>
      <c r="F16" s="23" t="s">
        <v>34</v>
      </c>
      <c r="G16" s="23" t="s">
        <v>35</v>
      </c>
      <c r="H16" s="23" t="s">
        <v>36</v>
      </c>
      <c r="I16" s="23" t="s">
        <v>37</v>
      </c>
      <c r="J16" s="23" t="s">
        <v>38</v>
      </c>
      <c r="K16" s="23" t="s">
        <v>39</v>
      </c>
    </row>
    <row r="17" spans="1:12" ht="31" customHeight="1" x14ac:dyDescent="0.35">
      <c r="A17" s="25"/>
      <c r="B17" s="25"/>
      <c r="C17" s="25"/>
      <c r="D17" s="25"/>
      <c r="E17" s="28"/>
      <c r="F17" s="22" t="s">
        <v>40</v>
      </c>
      <c r="G17" s="22" t="s">
        <v>41</v>
      </c>
      <c r="H17" s="22" t="s">
        <v>42</v>
      </c>
      <c r="I17" s="22" t="s">
        <v>42</v>
      </c>
      <c r="J17" s="22" t="s">
        <v>40</v>
      </c>
      <c r="K17" s="22" t="s">
        <v>42</v>
      </c>
    </row>
    <row r="18" spans="1:12" ht="12.75" customHeight="1" x14ac:dyDescent="0.25">
      <c r="A18" s="10" t="s">
        <v>43</v>
      </c>
      <c r="B18" s="11" t="s">
        <v>44</v>
      </c>
      <c r="C18" s="12" t="s">
        <v>45</v>
      </c>
      <c r="D18" s="13">
        <v>169000</v>
      </c>
      <c r="E18" s="13">
        <v>50000</v>
      </c>
      <c r="F18" s="14">
        <v>15</v>
      </c>
      <c r="G18" s="14">
        <v>26</v>
      </c>
      <c r="H18" s="14">
        <v>10</v>
      </c>
      <c r="I18" s="14">
        <v>10</v>
      </c>
      <c r="J18" s="14">
        <v>13</v>
      </c>
      <c r="K18" s="14">
        <v>8</v>
      </c>
      <c r="L18" s="8"/>
    </row>
    <row r="19" spans="1:12" ht="12.75" customHeight="1" x14ac:dyDescent="0.25">
      <c r="A19" s="10" t="s">
        <v>47</v>
      </c>
      <c r="B19" s="11" t="s">
        <v>48</v>
      </c>
      <c r="C19" s="12" t="s">
        <v>49</v>
      </c>
      <c r="D19" s="13">
        <v>868599</v>
      </c>
      <c r="E19" s="13">
        <v>150000</v>
      </c>
      <c r="F19" s="14">
        <v>16</v>
      </c>
      <c r="G19" s="14">
        <v>26</v>
      </c>
      <c r="H19" s="14">
        <v>8</v>
      </c>
      <c r="I19" s="14">
        <v>8</v>
      </c>
      <c r="J19" s="14">
        <v>14</v>
      </c>
      <c r="K19" s="14">
        <v>8</v>
      </c>
      <c r="L19" s="8"/>
    </row>
    <row r="20" spans="1:12" ht="12" x14ac:dyDescent="0.35">
      <c r="D20" s="6">
        <f>SUM(D18:D19)</f>
        <v>1037599</v>
      </c>
      <c r="E20" s="6">
        <f>SUM(E18:E19)</f>
        <v>200000</v>
      </c>
    </row>
    <row r="21" spans="1:12" ht="12" x14ac:dyDescent="0.35">
      <c r="E21" s="7"/>
    </row>
  </sheetData>
  <mergeCells count="13">
    <mergeCell ref="F15:G15"/>
    <mergeCell ref="H15:K15"/>
    <mergeCell ref="F14:K14"/>
    <mergeCell ref="A7:C7"/>
    <mergeCell ref="D8:K8"/>
    <mergeCell ref="D9:K9"/>
    <mergeCell ref="D10:K10"/>
    <mergeCell ref="D11:K11"/>
    <mergeCell ref="A14:A17"/>
    <mergeCell ref="B14:B17"/>
    <mergeCell ref="C14:C17"/>
    <mergeCell ref="D14:D17"/>
    <mergeCell ref="E14:E17"/>
  </mergeCells>
  <dataValidations count="6">
    <dataValidation type="decimal" operator="lessThanOrEqual" allowBlank="1" showInputMessage="1" showErrorMessage="1" error="max. 10" sqref="J18:J19" xr:uid="{F108BF3D-2BA1-764B-ADC7-8ED3C7DF989B}">
      <formula1>20</formula1>
    </dataValidation>
    <dataValidation type="decimal" operator="lessThanOrEqual" allowBlank="1" showInputMessage="1" showErrorMessage="1" error="max. 15" sqref="G18:G19" xr:uid="{2C5EFC3B-670E-9E45-9C22-2FDAE8B486A7}">
      <formula1>30</formula1>
    </dataValidation>
    <dataValidation type="decimal" operator="lessThanOrEqual" allowBlank="1" showInputMessage="1" showErrorMessage="1" error="max. 5" sqref="I18:I19" xr:uid="{C021EEA7-C1C6-A346-BF61-28F41C1A8225}">
      <formula1>10</formula1>
    </dataValidation>
    <dataValidation type="decimal" operator="lessThanOrEqual" allowBlank="1" showInputMessage="1" showErrorMessage="1" error="max. 10" sqref="K18:K19" xr:uid="{66ECBF8B-6110-7D4B-9A49-59343CF43372}">
      <formula1>10</formula1>
    </dataValidation>
    <dataValidation type="decimal" operator="lessThanOrEqual" allowBlank="1" showInputMessage="1" showErrorMessage="1" error="max. 15" sqref="H18:H19" xr:uid="{0582EE30-E17E-1D4C-AA2E-5993115C734A}">
      <formula1>10</formula1>
    </dataValidation>
    <dataValidation type="decimal" operator="lessThanOrEqual" allowBlank="1" showInputMessage="1" showErrorMessage="1" error="max. 40" sqref="F18:F19" xr:uid="{59601CAA-2695-3942-A3D4-FA6741FF91FF}">
      <formula1>20</formula1>
    </dataValidation>
  </dataValidations>
  <pageMargins left="0.7" right="0.7" top="0.78740157499999996" bottom="0.78740157499999996" header="0.3" footer="0.3"/>
  <pageSetup scale="3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28CB4-1538-0A4C-8E42-821980B9F0C0}">
  <sheetPr>
    <pageSetUpPr fitToPage="1"/>
  </sheetPr>
  <dimension ref="A1:L21"/>
  <sheetViews>
    <sheetView showGridLines="0" zoomScale="75" zoomScaleNormal="68" workbookViewId="0"/>
  </sheetViews>
  <sheetFormatPr defaultColWidth="9.1796875" defaultRowHeight="12.75" customHeight="1" x14ac:dyDescent="0.35"/>
  <cols>
    <col min="1" max="1" width="11.453125" style="2" customWidth="1"/>
    <col min="2" max="2" width="30" style="2" bestFit="1" customWidth="1"/>
    <col min="3" max="3" width="39" style="2" customWidth="1"/>
    <col min="4" max="4" width="15.453125" style="2" customWidth="1"/>
    <col min="5" max="5" width="15" style="2" customWidth="1"/>
    <col min="6" max="7" width="9.453125" style="2" customWidth="1"/>
    <col min="8" max="8" width="10" style="2" customWidth="1"/>
    <col min="9" max="11" width="9.453125" style="2" customWidth="1"/>
    <col min="12" max="16384" width="9.1796875" style="2"/>
  </cols>
  <sheetData>
    <row r="1" spans="1:11" ht="38.25" customHeight="1" x14ac:dyDescent="0.35">
      <c r="A1" s="1" t="s">
        <v>0</v>
      </c>
    </row>
    <row r="2" spans="1:11" ht="15" customHeight="1" x14ac:dyDescent="0.35">
      <c r="A2" s="9" t="s">
        <v>51</v>
      </c>
      <c r="D2" s="3" t="s">
        <v>2</v>
      </c>
    </row>
    <row r="3" spans="1:11" ht="15" customHeight="1" x14ac:dyDescent="0.35">
      <c r="A3" s="3" t="s">
        <v>3</v>
      </c>
      <c r="D3" s="4" t="s">
        <v>4</v>
      </c>
    </row>
    <row r="4" spans="1:11" ht="15" customHeight="1" x14ac:dyDescent="0.35">
      <c r="A4" s="3" t="s">
        <v>5</v>
      </c>
      <c r="D4" s="2" t="s">
        <v>6</v>
      </c>
    </row>
    <row r="5" spans="1:11" ht="15" customHeight="1" x14ac:dyDescent="0.35">
      <c r="A5" s="5" t="s">
        <v>7</v>
      </c>
      <c r="D5" s="2" t="s">
        <v>8</v>
      </c>
    </row>
    <row r="6" spans="1:11" ht="15" customHeight="1" x14ac:dyDescent="0.35">
      <c r="A6" s="5" t="s">
        <v>9</v>
      </c>
    </row>
    <row r="7" spans="1:11" ht="26.25" customHeight="1" x14ac:dyDescent="0.35">
      <c r="A7" s="26" t="s">
        <v>10</v>
      </c>
      <c r="B7" s="26"/>
      <c r="C7" s="26"/>
      <c r="D7" s="3" t="s">
        <v>11</v>
      </c>
    </row>
    <row r="8" spans="1:11" ht="15" customHeight="1" x14ac:dyDescent="0.35">
      <c r="A8" s="3" t="s">
        <v>12</v>
      </c>
      <c r="D8" s="27" t="s">
        <v>13</v>
      </c>
      <c r="E8" s="27"/>
      <c r="F8" s="27"/>
      <c r="G8" s="27"/>
      <c r="H8" s="27"/>
      <c r="I8" s="27"/>
      <c r="J8" s="27"/>
      <c r="K8" s="27"/>
    </row>
    <row r="9" spans="1:11" ht="45" customHeight="1" x14ac:dyDescent="0.35">
      <c r="D9" s="27" t="s">
        <v>14</v>
      </c>
      <c r="E9" s="27"/>
      <c r="F9" s="27"/>
      <c r="G9" s="27"/>
      <c r="H9" s="27"/>
      <c r="I9" s="27"/>
      <c r="J9" s="27"/>
      <c r="K9" s="27"/>
    </row>
    <row r="10" spans="1:11" ht="46" customHeight="1" x14ac:dyDescent="0.35">
      <c r="D10" s="27" t="s">
        <v>15</v>
      </c>
      <c r="E10" s="27"/>
      <c r="F10" s="27"/>
      <c r="G10" s="27"/>
      <c r="H10" s="27"/>
      <c r="I10" s="27"/>
      <c r="J10" s="27"/>
      <c r="K10" s="27"/>
    </row>
    <row r="11" spans="1:11" ht="190" customHeight="1" x14ac:dyDescent="0.35">
      <c r="D11" s="27" t="s">
        <v>16</v>
      </c>
      <c r="E11" s="27"/>
      <c r="F11" s="27"/>
      <c r="G11" s="27"/>
      <c r="H11" s="27"/>
      <c r="I11" s="27"/>
      <c r="J11" s="27"/>
      <c r="K11" s="27"/>
    </row>
    <row r="12" spans="1:11" ht="15" customHeight="1" x14ac:dyDescent="0.35">
      <c r="A12" s="3"/>
    </row>
    <row r="13" spans="1:11" ht="15" customHeight="1" x14ac:dyDescent="0.35">
      <c r="A13" s="3"/>
      <c r="G13" s="3"/>
      <c r="H13" s="3"/>
      <c r="I13" s="3"/>
    </row>
    <row r="14" spans="1:11" ht="15" customHeight="1" x14ac:dyDescent="0.35">
      <c r="A14" s="25" t="s">
        <v>17</v>
      </c>
      <c r="B14" s="25" t="s">
        <v>18</v>
      </c>
      <c r="C14" s="25" t="s">
        <v>19</v>
      </c>
      <c r="D14" s="25" t="s">
        <v>20</v>
      </c>
      <c r="E14" s="28" t="s">
        <v>21</v>
      </c>
      <c r="F14" s="30" t="s">
        <v>22</v>
      </c>
      <c r="G14" s="30"/>
      <c r="H14" s="30"/>
      <c r="I14" s="30"/>
      <c r="J14" s="30"/>
      <c r="K14" s="30"/>
    </row>
    <row r="15" spans="1:11" ht="14.5" customHeight="1" x14ac:dyDescent="0.35">
      <c r="A15" s="25"/>
      <c r="B15" s="25"/>
      <c r="C15" s="25"/>
      <c r="D15" s="25"/>
      <c r="E15" s="28"/>
      <c r="F15" s="29" t="s">
        <v>32</v>
      </c>
      <c r="G15" s="29"/>
      <c r="H15" s="29" t="s">
        <v>33</v>
      </c>
      <c r="I15" s="29"/>
      <c r="J15" s="29"/>
      <c r="K15" s="29"/>
    </row>
    <row r="16" spans="1:11" ht="87" customHeight="1" x14ac:dyDescent="0.35">
      <c r="A16" s="25"/>
      <c r="B16" s="25"/>
      <c r="C16" s="25"/>
      <c r="D16" s="25"/>
      <c r="E16" s="28"/>
      <c r="F16" s="23" t="s">
        <v>34</v>
      </c>
      <c r="G16" s="23" t="s">
        <v>35</v>
      </c>
      <c r="H16" s="23" t="s">
        <v>36</v>
      </c>
      <c r="I16" s="23" t="s">
        <v>37</v>
      </c>
      <c r="J16" s="23" t="s">
        <v>38</v>
      </c>
      <c r="K16" s="23" t="s">
        <v>39</v>
      </c>
    </row>
    <row r="17" spans="1:12" ht="31" customHeight="1" x14ac:dyDescent="0.35">
      <c r="A17" s="25"/>
      <c r="B17" s="25"/>
      <c r="C17" s="25"/>
      <c r="D17" s="25"/>
      <c r="E17" s="28"/>
      <c r="F17" s="22" t="s">
        <v>40</v>
      </c>
      <c r="G17" s="22" t="s">
        <v>41</v>
      </c>
      <c r="H17" s="22" t="s">
        <v>42</v>
      </c>
      <c r="I17" s="22" t="s">
        <v>42</v>
      </c>
      <c r="J17" s="22" t="s">
        <v>40</v>
      </c>
      <c r="K17" s="22" t="s">
        <v>42</v>
      </c>
    </row>
    <row r="18" spans="1:12" ht="12.75" customHeight="1" x14ac:dyDescent="0.25">
      <c r="A18" s="10" t="s">
        <v>43</v>
      </c>
      <c r="B18" s="11" t="s">
        <v>44</v>
      </c>
      <c r="C18" s="12" t="s">
        <v>45</v>
      </c>
      <c r="D18" s="13">
        <v>169000</v>
      </c>
      <c r="E18" s="13">
        <v>50000</v>
      </c>
      <c r="F18" s="14">
        <v>0</v>
      </c>
      <c r="G18" s="14">
        <v>0</v>
      </c>
      <c r="H18" s="14">
        <v>0</v>
      </c>
      <c r="I18" s="14">
        <v>0</v>
      </c>
      <c r="J18" s="14">
        <v>0</v>
      </c>
      <c r="K18" s="14">
        <v>0</v>
      </c>
      <c r="L18" s="8" t="s">
        <v>52</v>
      </c>
    </row>
    <row r="19" spans="1:12" ht="12.75" customHeight="1" x14ac:dyDescent="0.25">
      <c r="A19" s="10" t="s">
        <v>47</v>
      </c>
      <c r="B19" s="11" t="s">
        <v>48</v>
      </c>
      <c r="C19" s="12" t="s">
        <v>49</v>
      </c>
      <c r="D19" s="13">
        <v>868599</v>
      </c>
      <c r="E19" s="13">
        <v>150000</v>
      </c>
      <c r="F19" s="14">
        <v>0</v>
      </c>
      <c r="G19" s="14">
        <v>0</v>
      </c>
      <c r="H19" s="14">
        <v>0</v>
      </c>
      <c r="I19" s="14">
        <v>0</v>
      </c>
      <c r="J19" s="14">
        <v>0</v>
      </c>
      <c r="K19" s="14">
        <v>0</v>
      </c>
      <c r="L19" s="8" t="s">
        <v>52</v>
      </c>
    </row>
    <row r="20" spans="1:12" ht="12" x14ac:dyDescent="0.35">
      <c r="D20" s="6">
        <f>SUM(D18:D19)</f>
        <v>1037599</v>
      </c>
      <c r="E20" s="6">
        <f>SUM(E18:E19)</f>
        <v>200000</v>
      </c>
    </row>
    <row r="21" spans="1:12" ht="12" x14ac:dyDescent="0.35">
      <c r="E21" s="7"/>
    </row>
  </sheetData>
  <mergeCells count="13">
    <mergeCell ref="F14:K14"/>
    <mergeCell ref="F15:G15"/>
    <mergeCell ref="H15:K15"/>
    <mergeCell ref="A7:C7"/>
    <mergeCell ref="D8:K8"/>
    <mergeCell ref="D9:K9"/>
    <mergeCell ref="D10:K10"/>
    <mergeCell ref="D11:K11"/>
    <mergeCell ref="A14:A17"/>
    <mergeCell ref="B14:B17"/>
    <mergeCell ref="C14:C17"/>
    <mergeCell ref="D14:D17"/>
    <mergeCell ref="E14:E17"/>
  </mergeCells>
  <dataValidations count="1">
    <dataValidation type="decimal" operator="lessThanOrEqual" allowBlank="1" showInputMessage="1" showErrorMessage="1" error="max. 40" sqref="F18:K19" xr:uid="{477F0C69-784E-4ED7-A6B9-918690EB82D2}">
      <formula1>20</formula1>
    </dataValidation>
  </dataValidations>
  <pageMargins left="0.7" right="0.7" top="0.78740157499999996" bottom="0.78740157499999996" header="0.3" footer="0.3"/>
  <pageSetup scale="3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EEEE7-461F-2A40-9D90-D015844DF92C}">
  <sheetPr>
    <pageSetUpPr fitToPage="1"/>
  </sheetPr>
  <dimension ref="A1:L21"/>
  <sheetViews>
    <sheetView showGridLines="0" zoomScale="75" zoomScaleNormal="68" workbookViewId="0"/>
  </sheetViews>
  <sheetFormatPr defaultColWidth="9.1796875" defaultRowHeight="12.75" customHeight="1" x14ac:dyDescent="0.35"/>
  <cols>
    <col min="1" max="1" width="11.453125" style="2" customWidth="1"/>
    <col min="2" max="2" width="30" style="2" bestFit="1" customWidth="1"/>
    <col min="3" max="3" width="39" style="2" customWidth="1"/>
    <col min="4" max="4" width="15.453125" style="2" customWidth="1"/>
    <col min="5" max="5" width="15" style="2" customWidth="1"/>
    <col min="6" max="7" width="9.453125" style="2" customWidth="1"/>
    <col min="8" max="8" width="10" style="2" customWidth="1"/>
    <col min="9" max="11" width="9.453125" style="2" customWidth="1"/>
    <col min="12" max="16384" width="9.1796875" style="2"/>
  </cols>
  <sheetData>
    <row r="1" spans="1:11" ht="38.25" customHeight="1" x14ac:dyDescent="0.35">
      <c r="A1" s="1" t="s">
        <v>0</v>
      </c>
    </row>
    <row r="2" spans="1:11" ht="15" customHeight="1" x14ac:dyDescent="0.35">
      <c r="A2" s="9" t="s">
        <v>51</v>
      </c>
      <c r="D2" s="3" t="s">
        <v>2</v>
      </c>
    </row>
    <row r="3" spans="1:11" ht="15" customHeight="1" x14ac:dyDescent="0.35">
      <c r="A3" s="3" t="s">
        <v>3</v>
      </c>
      <c r="D3" s="4" t="s">
        <v>4</v>
      </c>
    </row>
    <row r="4" spans="1:11" ht="15" customHeight="1" x14ac:dyDescent="0.35">
      <c r="A4" s="3" t="s">
        <v>5</v>
      </c>
      <c r="D4" s="2" t="s">
        <v>6</v>
      </c>
    </row>
    <row r="5" spans="1:11" ht="15" customHeight="1" x14ac:dyDescent="0.35">
      <c r="A5" s="5" t="s">
        <v>7</v>
      </c>
      <c r="D5" s="2" t="s">
        <v>8</v>
      </c>
    </row>
    <row r="6" spans="1:11" ht="15" customHeight="1" x14ac:dyDescent="0.35">
      <c r="A6" s="5" t="s">
        <v>9</v>
      </c>
    </row>
    <row r="7" spans="1:11" ht="26.25" customHeight="1" x14ac:dyDescent="0.35">
      <c r="A7" s="26" t="s">
        <v>10</v>
      </c>
      <c r="B7" s="26"/>
      <c r="C7" s="26"/>
      <c r="D7" s="3" t="s">
        <v>11</v>
      </c>
    </row>
    <row r="8" spans="1:11" ht="15" customHeight="1" x14ac:dyDescent="0.35">
      <c r="A8" s="3" t="s">
        <v>12</v>
      </c>
      <c r="D8" s="27" t="s">
        <v>13</v>
      </c>
      <c r="E8" s="27"/>
      <c r="F8" s="27"/>
      <c r="G8" s="27"/>
      <c r="H8" s="27"/>
      <c r="I8" s="27"/>
      <c r="J8" s="27"/>
      <c r="K8" s="27"/>
    </row>
    <row r="9" spans="1:11" ht="45" customHeight="1" x14ac:dyDescent="0.35">
      <c r="D9" s="27" t="s">
        <v>14</v>
      </c>
      <c r="E9" s="27"/>
      <c r="F9" s="27"/>
      <c r="G9" s="27"/>
      <c r="H9" s="27"/>
      <c r="I9" s="27"/>
      <c r="J9" s="27"/>
      <c r="K9" s="27"/>
    </row>
    <row r="10" spans="1:11" ht="46" customHeight="1" x14ac:dyDescent="0.35">
      <c r="D10" s="27" t="s">
        <v>15</v>
      </c>
      <c r="E10" s="27"/>
      <c r="F10" s="27"/>
      <c r="G10" s="27"/>
      <c r="H10" s="27"/>
      <c r="I10" s="27"/>
      <c r="J10" s="27"/>
      <c r="K10" s="27"/>
    </row>
    <row r="11" spans="1:11" ht="190" customHeight="1" x14ac:dyDescent="0.35">
      <c r="D11" s="27" t="s">
        <v>16</v>
      </c>
      <c r="E11" s="27"/>
      <c r="F11" s="27"/>
      <c r="G11" s="27"/>
      <c r="H11" s="27"/>
      <c r="I11" s="27"/>
      <c r="J11" s="27"/>
      <c r="K11" s="27"/>
    </row>
    <row r="12" spans="1:11" ht="15" customHeight="1" x14ac:dyDescent="0.35">
      <c r="A12" s="3"/>
    </row>
    <row r="13" spans="1:11" ht="15" customHeight="1" x14ac:dyDescent="0.35">
      <c r="A13" s="3"/>
      <c r="G13" s="3"/>
      <c r="H13" s="3"/>
      <c r="I13" s="3"/>
    </row>
    <row r="14" spans="1:11" ht="15" customHeight="1" x14ac:dyDescent="0.35">
      <c r="A14" s="25" t="s">
        <v>17</v>
      </c>
      <c r="B14" s="25" t="s">
        <v>18</v>
      </c>
      <c r="C14" s="25" t="s">
        <v>19</v>
      </c>
      <c r="D14" s="25" t="s">
        <v>20</v>
      </c>
      <c r="E14" s="28" t="s">
        <v>21</v>
      </c>
      <c r="F14" s="30" t="s">
        <v>22</v>
      </c>
      <c r="G14" s="30"/>
      <c r="H14" s="30"/>
      <c r="I14" s="30"/>
      <c r="J14" s="30"/>
      <c r="K14" s="30"/>
    </row>
    <row r="15" spans="1:11" ht="14.5" customHeight="1" x14ac:dyDescent="0.35">
      <c r="A15" s="25"/>
      <c r="B15" s="25"/>
      <c r="C15" s="25"/>
      <c r="D15" s="25"/>
      <c r="E15" s="28"/>
      <c r="F15" s="29" t="s">
        <v>32</v>
      </c>
      <c r="G15" s="29"/>
      <c r="H15" s="29" t="s">
        <v>33</v>
      </c>
      <c r="I15" s="29"/>
      <c r="J15" s="29"/>
      <c r="K15" s="29"/>
    </row>
    <row r="16" spans="1:11" ht="87" customHeight="1" x14ac:dyDescent="0.35">
      <c r="A16" s="25"/>
      <c r="B16" s="25"/>
      <c r="C16" s="25"/>
      <c r="D16" s="25"/>
      <c r="E16" s="28"/>
      <c r="F16" s="23" t="s">
        <v>34</v>
      </c>
      <c r="G16" s="23" t="s">
        <v>35</v>
      </c>
      <c r="H16" s="23" t="s">
        <v>36</v>
      </c>
      <c r="I16" s="23" t="s">
        <v>37</v>
      </c>
      <c r="J16" s="23" t="s">
        <v>38</v>
      </c>
      <c r="K16" s="23" t="s">
        <v>39</v>
      </c>
    </row>
    <row r="17" spans="1:12" ht="31" customHeight="1" x14ac:dyDescent="0.35">
      <c r="A17" s="25"/>
      <c r="B17" s="25"/>
      <c r="C17" s="25"/>
      <c r="D17" s="25"/>
      <c r="E17" s="28"/>
      <c r="F17" s="22" t="s">
        <v>40</v>
      </c>
      <c r="G17" s="22" t="s">
        <v>41</v>
      </c>
      <c r="H17" s="22" t="s">
        <v>42</v>
      </c>
      <c r="I17" s="22" t="s">
        <v>42</v>
      </c>
      <c r="J17" s="22" t="s">
        <v>40</v>
      </c>
      <c r="K17" s="22" t="s">
        <v>42</v>
      </c>
    </row>
    <row r="18" spans="1:12" ht="12.75" customHeight="1" x14ac:dyDescent="0.25">
      <c r="A18" s="10" t="s">
        <v>43</v>
      </c>
      <c r="B18" s="11" t="s">
        <v>44</v>
      </c>
      <c r="C18" s="12" t="s">
        <v>45</v>
      </c>
      <c r="D18" s="13">
        <v>169000</v>
      </c>
      <c r="E18" s="13">
        <v>50000</v>
      </c>
      <c r="F18" s="14">
        <v>18</v>
      </c>
      <c r="G18" s="14">
        <v>30</v>
      </c>
      <c r="H18" s="14">
        <v>10</v>
      </c>
      <c r="I18" s="14">
        <v>9</v>
      </c>
      <c r="J18" s="14">
        <v>20</v>
      </c>
      <c r="K18" s="14">
        <v>9</v>
      </c>
      <c r="L18" s="8"/>
    </row>
    <row r="19" spans="1:12" ht="12.75" customHeight="1" x14ac:dyDescent="0.25">
      <c r="A19" s="10" t="s">
        <v>47</v>
      </c>
      <c r="B19" s="11" t="s">
        <v>48</v>
      </c>
      <c r="C19" s="12" t="s">
        <v>49</v>
      </c>
      <c r="D19" s="13">
        <v>868599</v>
      </c>
      <c r="E19" s="13">
        <v>150000</v>
      </c>
      <c r="F19" s="14">
        <v>18</v>
      </c>
      <c r="G19" s="14">
        <v>30</v>
      </c>
      <c r="H19" s="14">
        <v>9</v>
      </c>
      <c r="I19" s="14">
        <v>9</v>
      </c>
      <c r="J19" s="14">
        <v>20</v>
      </c>
      <c r="K19" s="14">
        <v>9</v>
      </c>
      <c r="L19" s="8"/>
    </row>
    <row r="20" spans="1:12" ht="12" x14ac:dyDescent="0.35">
      <c r="D20" s="6">
        <f>SUM(D18:D19)</f>
        <v>1037599</v>
      </c>
      <c r="E20" s="6">
        <f>SUM(E18:E19)</f>
        <v>200000</v>
      </c>
    </row>
    <row r="21" spans="1:12" ht="12" x14ac:dyDescent="0.35">
      <c r="E21" s="7"/>
    </row>
  </sheetData>
  <mergeCells count="13">
    <mergeCell ref="F14:K14"/>
    <mergeCell ref="F15:G15"/>
    <mergeCell ref="H15:K15"/>
    <mergeCell ref="A7:C7"/>
    <mergeCell ref="D8:K8"/>
    <mergeCell ref="D9:K9"/>
    <mergeCell ref="D10:K10"/>
    <mergeCell ref="D11:K11"/>
    <mergeCell ref="A14:A17"/>
    <mergeCell ref="B14:B17"/>
    <mergeCell ref="C14:C17"/>
    <mergeCell ref="D14:D17"/>
    <mergeCell ref="E14:E17"/>
  </mergeCells>
  <dataValidations count="6">
    <dataValidation type="decimal" operator="lessThanOrEqual" allowBlank="1" showInputMessage="1" showErrorMessage="1" error="max. 10" sqref="J18:J19" xr:uid="{A32A7B1C-E98E-44EF-BF22-FCE23AE79BF1}">
      <formula1>20</formula1>
    </dataValidation>
    <dataValidation type="decimal" operator="lessThanOrEqual" allowBlank="1" showInputMessage="1" showErrorMessage="1" error="max. 15" sqref="G18:G19" xr:uid="{0542D2CC-246F-4793-BE4D-2DBF75D78723}">
      <formula1>30</formula1>
    </dataValidation>
    <dataValidation type="decimal" operator="lessThanOrEqual" allowBlank="1" showInputMessage="1" showErrorMessage="1" error="max. 5" sqref="I18:I19" xr:uid="{EC648A93-9B61-4511-A818-7E6B33CB2246}">
      <formula1>10</formula1>
    </dataValidation>
    <dataValidation type="decimal" operator="lessThanOrEqual" allowBlank="1" showInputMessage="1" showErrorMessage="1" error="max. 10" sqref="K18:K19" xr:uid="{5660E123-F547-4344-A373-CC47E2E3279E}">
      <formula1>10</formula1>
    </dataValidation>
    <dataValidation type="decimal" operator="lessThanOrEqual" allowBlank="1" showInputMessage="1" showErrorMessage="1" error="max. 15" sqref="H18:H19" xr:uid="{D6D03A1A-79F8-4B43-8276-E487C5219095}">
      <formula1>10</formula1>
    </dataValidation>
    <dataValidation type="decimal" operator="lessThanOrEqual" allowBlank="1" showInputMessage="1" showErrorMessage="1" error="max. 40" sqref="F18:F19" xr:uid="{AA5B8E72-E3B5-44C4-974C-66249CC65331}">
      <formula1>20</formula1>
    </dataValidation>
  </dataValidations>
  <pageMargins left="0.7" right="0.7" top="0.78740157499999996" bottom="0.78740157499999996" header="0.3" footer="0.3"/>
  <pageSetup scale="3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BE57A-AA63-C54B-88A6-F5882F9D7D70}">
  <sheetPr>
    <pageSetUpPr fitToPage="1"/>
  </sheetPr>
  <dimension ref="A1:L21"/>
  <sheetViews>
    <sheetView showGridLines="0" zoomScale="75" zoomScaleNormal="68" workbookViewId="0"/>
  </sheetViews>
  <sheetFormatPr defaultColWidth="9.1796875" defaultRowHeight="12.75" customHeight="1" x14ac:dyDescent="0.35"/>
  <cols>
    <col min="1" max="1" width="11.453125" style="2" customWidth="1"/>
    <col min="2" max="2" width="30" style="2" bestFit="1" customWidth="1"/>
    <col min="3" max="3" width="39" style="2" customWidth="1"/>
    <col min="4" max="4" width="15.453125" style="2" customWidth="1"/>
    <col min="5" max="5" width="15" style="2" customWidth="1"/>
    <col min="6" max="7" width="9.453125" style="2" customWidth="1"/>
    <col min="8" max="8" width="10" style="2" customWidth="1"/>
    <col min="9" max="11" width="9.453125" style="2" customWidth="1"/>
    <col min="12" max="16384" width="9.1796875" style="2"/>
  </cols>
  <sheetData>
    <row r="1" spans="1:11" ht="38.25" customHeight="1" x14ac:dyDescent="0.35">
      <c r="A1" s="1" t="s">
        <v>0</v>
      </c>
    </row>
    <row r="2" spans="1:11" ht="15" customHeight="1" x14ac:dyDescent="0.35">
      <c r="A2" s="9" t="s">
        <v>51</v>
      </c>
      <c r="D2" s="3" t="s">
        <v>2</v>
      </c>
    </row>
    <row r="3" spans="1:11" ht="15" customHeight="1" x14ac:dyDescent="0.35">
      <c r="A3" s="3" t="s">
        <v>3</v>
      </c>
      <c r="D3" s="4" t="s">
        <v>4</v>
      </c>
    </row>
    <row r="4" spans="1:11" ht="15" customHeight="1" x14ac:dyDescent="0.35">
      <c r="A4" s="3" t="s">
        <v>5</v>
      </c>
      <c r="D4" s="2" t="s">
        <v>6</v>
      </c>
    </row>
    <row r="5" spans="1:11" ht="15" customHeight="1" x14ac:dyDescent="0.35">
      <c r="A5" s="5" t="s">
        <v>7</v>
      </c>
      <c r="D5" s="2" t="s">
        <v>8</v>
      </c>
    </row>
    <row r="6" spans="1:11" ht="15" customHeight="1" x14ac:dyDescent="0.35">
      <c r="A6" s="5" t="s">
        <v>9</v>
      </c>
    </row>
    <row r="7" spans="1:11" ht="26.25" customHeight="1" x14ac:dyDescent="0.35">
      <c r="A7" s="26" t="s">
        <v>10</v>
      </c>
      <c r="B7" s="26"/>
      <c r="C7" s="26"/>
      <c r="D7" s="3" t="s">
        <v>11</v>
      </c>
    </row>
    <row r="8" spans="1:11" ht="15" customHeight="1" x14ac:dyDescent="0.35">
      <c r="A8" s="3" t="s">
        <v>12</v>
      </c>
      <c r="D8" s="27" t="s">
        <v>13</v>
      </c>
      <c r="E8" s="27"/>
      <c r="F8" s="27"/>
      <c r="G8" s="27"/>
      <c r="H8" s="27"/>
      <c r="I8" s="27"/>
      <c r="J8" s="27"/>
      <c r="K8" s="27"/>
    </row>
    <row r="9" spans="1:11" ht="45" customHeight="1" x14ac:dyDescent="0.35">
      <c r="D9" s="27" t="s">
        <v>14</v>
      </c>
      <c r="E9" s="27"/>
      <c r="F9" s="27"/>
      <c r="G9" s="27"/>
      <c r="H9" s="27"/>
      <c r="I9" s="27"/>
      <c r="J9" s="27"/>
      <c r="K9" s="27"/>
    </row>
    <row r="10" spans="1:11" ht="46" customHeight="1" x14ac:dyDescent="0.35">
      <c r="D10" s="27" t="s">
        <v>15</v>
      </c>
      <c r="E10" s="27"/>
      <c r="F10" s="27"/>
      <c r="G10" s="27"/>
      <c r="H10" s="27"/>
      <c r="I10" s="27"/>
      <c r="J10" s="27"/>
      <c r="K10" s="27"/>
    </row>
    <row r="11" spans="1:11" ht="190" customHeight="1" x14ac:dyDescent="0.35">
      <c r="D11" s="27" t="s">
        <v>16</v>
      </c>
      <c r="E11" s="27"/>
      <c r="F11" s="27"/>
      <c r="G11" s="27"/>
      <c r="H11" s="27"/>
      <c r="I11" s="27"/>
      <c r="J11" s="27"/>
      <c r="K11" s="27"/>
    </row>
    <row r="12" spans="1:11" ht="15" customHeight="1" x14ac:dyDescent="0.35">
      <c r="A12" s="3"/>
    </row>
    <row r="13" spans="1:11" ht="15" customHeight="1" x14ac:dyDescent="0.35">
      <c r="A13" s="3"/>
      <c r="G13" s="3"/>
      <c r="H13" s="3"/>
      <c r="I13" s="3"/>
    </row>
    <row r="14" spans="1:11" ht="15" customHeight="1" x14ac:dyDescent="0.35">
      <c r="A14" s="25" t="s">
        <v>17</v>
      </c>
      <c r="B14" s="25" t="s">
        <v>18</v>
      </c>
      <c r="C14" s="25" t="s">
        <v>19</v>
      </c>
      <c r="D14" s="25" t="s">
        <v>20</v>
      </c>
      <c r="E14" s="28" t="s">
        <v>21</v>
      </c>
      <c r="F14" s="30" t="s">
        <v>22</v>
      </c>
      <c r="G14" s="30"/>
      <c r="H14" s="30"/>
      <c r="I14" s="30"/>
      <c r="J14" s="30"/>
      <c r="K14" s="30"/>
    </row>
    <row r="15" spans="1:11" ht="14.5" customHeight="1" x14ac:dyDescent="0.35">
      <c r="A15" s="25"/>
      <c r="B15" s="25"/>
      <c r="C15" s="25"/>
      <c r="D15" s="25"/>
      <c r="E15" s="28"/>
      <c r="F15" s="29" t="s">
        <v>32</v>
      </c>
      <c r="G15" s="29"/>
      <c r="H15" s="29" t="s">
        <v>33</v>
      </c>
      <c r="I15" s="29"/>
      <c r="J15" s="29"/>
      <c r="K15" s="29"/>
    </row>
    <row r="16" spans="1:11" ht="87" customHeight="1" x14ac:dyDescent="0.35">
      <c r="A16" s="25"/>
      <c r="B16" s="25"/>
      <c r="C16" s="25"/>
      <c r="D16" s="25"/>
      <c r="E16" s="28"/>
      <c r="F16" s="23" t="s">
        <v>34</v>
      </c>
      <c r="G16" s="23" t="s">
        <v>35</v>
      </c>
      <c r="H16" s="23" t="s">
        <v>36</v>
      </c>
      <c r="I16" s="23" t="s">
        <v>37</v>
      </c>
      <c r="J16" s="23" t="s">
        <v>38</v>
      </c>
      <c r="K16" s="23" t="s">
        <v>39</v>
      </c>
    </row>
    <row r="17" spans="1:12" ht="31" customHeight="1" x14ac:dyDescent="0.35">
      <c r="A17" s="25"/>
      <c r="B17" s="25"/>
      <c r="C17" s="25"/>
      <c r="D17" s="25"/>
      <c r="E17" s="28"/>
      <c r="F17" s="22" t="s">
        <v>40</v>
      </c>
      <c r="G17" s="22" t="s">
        <v>41</v>
      </c>
      <c r="H17" s="22" t="s">
        <v>42</v>
      </c>
      <c r="I17" s="22" t="s">
        <v>42</v>
      </c>
      <c r="J17" s="22" t="s">
        <v>40</v>
      </c>
      <c r="K17" s="22" t="s">
        <v>42</v>
      </c>
    </row>
    <row r="18" spans="1:12" ht="12.75" customHeight="1" x14ac:dyDescent="0.25">
      <c r="A18" s="10" t="s">
        <v>43</v>
      </c>
      <c r="B18" s="11" t="s">
        <v>44</v>
      </c>
      <c r="C18" s="12" t="s">
        <v>45</v>
      </c>
      <c r="D18" s="13">
        <v>169000</v>
      </c>
      <c r="E18" s="13">
        <v>50000</v>
      </c>
      <c r="F18" s="14">
        <v>16</v>
      </c>
      <c r="G18" s="14">
        <v>24</v>
      </c>
      <c r="H18" s="14">
        <v>9</v>
      </c>
      <c r="I18" s="14">
        <v>7</v>
      </c>
      <c r="J18" s="14">
        <v>16</v>
      </c>
      <c r="K18" s="14">
        <v>7</v>
      </c>
      <c r="L18" s="8"/>
    </row>
    <row r="19" spans="1:12" ht="12.75" customHeight="1" x14ac:dyDescent="0.25">
      <c r="A19" s="10" t="s">
        <v>47</v>
      </c>
      <c r="B19" s="11" t="s">
        <v>48</v>
      </c>
      <c r="C19" s="12" t="s">
        <v>49</v>
      </c>
      <c r="D19" s="13">
        <v>868599</v>
      </c>
      <c r="E19" s="13">
        <v>150000</v>
      </c>
      <c r="F19" s="14">
        <v>18</v>
      </c>
      <c r="G19" s="14">
        <v>25</v>
      </c>
      <c r="H19" s="14">
        <v>9</v>
      </c>
      <c r="I19" s="14">
        <v>10</v>
      </c>
      <c r="J19" s="14">
        <v>13</v>
      </c>
      <c r="K19" s="14">
        <v>8</v>
      </c>
      <c r="L19" s="8"/>
    </row>
    <row r="20" spans="1:12" ht="12" x14ac:dyDescent="0.35">
      <c r="D20" s="6">
        <f>SUM(D18:D19)</f>
        <v>1037599</v>
      </c>
      <c r="E20" s="6">
        <f>SUM(E18:E19)</f>
        <v>200000</v>
      </c>
    </row>
    <row r="21" spans="1:12" ht="12" x14ac:dyDescent="0.35">
      <c r="E21" s="7"/>
    </row>
  </sheetData>
  <mergeCells count="13">
    <mergeCell ref="F14:K14"/>
    <mergeCell ref="F15:G15"/>
    <mergeCell ref="H15:K15"/>
    <mergeCell ref="A7:C7"/>
    <mergeCell ref="D8:K8"/>
    <mergeCell ref="D9:K9"/>
    <mergeCell ref="D10:K10"/>
    <mergeCell ref="D11:K11"/>
    <mergeCell ref="A14:A17"/>
    <mergeCell ref="B14:B17"/>
    <mergeCell ref="C14:C17"/>
    <mergeCell ref="D14:D17"/>
    <mergeCell ref="E14:E17"/>
  </mergeCells>
  <dataValidations count="6">
    <dataValidation type="decimal" operator="lessThanOrEqual" allowBlank="1" showInputMessage="1" showErrorMessage="1" error="max. 10" sqref="J18:J19" xr:uid="{5C4ABC5B-40A4-4ECB-8C31-098AEB06DFD8}">
      <formula1>20</formula1>
    </dataValidation>
    <dataValidation type="decimal" operator="lessThanOrEqual" allowBlank="1" showInputMessage="1" showErrorMessage="1" error="max. 15" sqref="G18:G19" xr:uid="{5E43C9FC-87CA-4A9D-8357-F68651AA53A1}">
      <formula1>30</formula1>
    </dataValidation>
    <dataValidation type="decimal" operator="lessThanOrEqual" allowBlank="1" showInputMessage="1" showErrorMessage="1" error="max. 5" sqref="I18:I19" xr:uid="{77F01B51-81FC-42F9-B964-5F335A3BFFD6}">
      <formula1>10</formula1>
    </dataValidation>
    <dataValidation type="decimal" operator="lessThanOrEqual" allowBlank="1" showInputMessage="1" showErrorMessage="1" error="max. 10" sqref="K18:K19" xr:uid="{25C508A3-9514-435A-8B11-57CB18611394}">
      <formula1>10</formula1>
    </dataValidation>
    <dataValidation type="decimal" operator="lessThanOrEqual" allowBlank="1" showInputMessage="1" showErrorMessage="1" error="max. 15" sqref="H18:H19" xr:uid="{06D52A58-8DAB-4ECF-A2BE-9E2B38047B88}">
      <formula1>10</formula1>
    </dataValidation>
    <dataValidation type="decimal" operator="lessThanOrEqual" allowBlank="1" showInputMessage="1" showErrorMessage="1" error="max. 40" sqref="F18:F19" xr:uid="{942A35E4-322D-4F32-838D-222AD0016920}">
      <formula1>20</formula1>
    </dataValidation>
  </dataValidations>
  <pageMargins left="0.7" right="0.7" top="0.78740157499999996" bottom="0.78740157499999996" header="0.3" footer="0.3"/>
  <pageSetup scale="3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52DD9-E1C2-1140-94C5-D218D6A61DDD}">
  <sheetPr>
    <pageSetUpPr fitToPage="1"/>
  </sheetPr>
  <dimension ref="A1:L21"/>
  <sheetViews>
    <sheetView showGridLines="0" zoomScale="75" zoomScaleNormal="68" workbookViewId="0"/>
  </sheetViews>
  <sheetFormatPr defaultColWidth="9.1796875" defaultRowHeight="12.75" customHeight="1" x14ac:dyDescent="0.35"/>
  <cols>
    <col min="1" max="1" width="11.453125" style="2" customWidth="1"/>
    <col min="2" max="2" width="30" style="2" bestFit="1" customWidth="1"/>
    <col min="3" max="3" width="39" style="2" customWidth="1"/>
    <col min="4" max="4" width="15.453125" style="2" customWidth="1"/>
    <col min="5" max="5" width="15" style="2" customWidth="1"/>
    <col min="6" max="7" width="9.453125" style="2" customWidth="1"/>
    <col min="8" max="8" width="10" style="2" customWidth="1"/>
    <col min="9" max="11" width="9.453125" style="2" customWidth="1"/>
    <col min="12" max="16384" width="9.1796875" style="2"/>
  </cols>
  <sheetData>
    <row r="1" spans="1:11" ht="38.25" customHeight="1" x14ac:dyDescent="0.35">
      <c r="A1" s="1" t="s">
        <v>0</v>
      </c>
    </row>
    <row r="2" spans="1:11" ht="15" customHeight="1" x14ac:dyDescent="0.35">
      <c r="A2" s="9" t="s">
        <v>51</v>
      </c>
      <c r="D2" s="3" t="s">
        <v>2</v>
      </c>
    </row>
    <row r="3" spans="1:11" ht="15" customHeight="1" x14ac:dyDescent="0.35">
      <c r="A3" s="3" t="s">
        <v>3</v>
      </c>
      <c r="D3" s="4" t="s">
        <v>4</v>
      </c>
    </row>
    <row r="4" spans="1:11" ht="15" customHeight="1" x14ac:dyDescent="0.35">
      <c r="A4" s="3" t="s">
        <v>5</v>
      </c>
      <c r="D4" s="2" t="s">
        <v>6</v>
      </c>
    </row>
    <row r="5" spans="1:11" ht="15" customHeight="1" x14ac:dyDescent="0.35">
      <c r="A5" s="5" t="s">
        <v>7</v>
      </c>
      <c r="D5" s="2" t="s">
        <v>8</v>
      </c>
    </row>
    <row r="6" spans="1:11" ht="15" customHeight="1" x14ac:dyDescent="0.35">
      <c r="A6" s="5" t="s">
        <v>9</v>
      </c>
    </row>
    <row r="7" spans="1:11" ht="26.25" customHeight="1" x14ac:dyDescent="0.35">
      <c r="A7" s="26" t="s">
        <v>10</v>
      </c>
      <c r="B7" s="26"/>
      <c r="C7" s="26"/>
      <c r="D7" s="3" t="s">
        <v>11</v>
      </c>
    </row>
    <row r="8" spans="1:11" ht="15" customHeight="1" x14ac:dyDescent="0.35">
      <c r="A8" s="3" t="s">
        <v>12</v>
      </c>
      <c r="D8" s="27" t="s">
        <v>13</v>
      </c>
      <c r="E8" s="27"/>
      <c r="F8" s="27"/>
      <c r="G8" s="27"/>
      <c r="H8" s="27"/>
      <c r="I8" s="27"/>
      <c r="J8" s="27"/>
      <c r="K8" s="27"/>
    </row>
    <row r="9" spans="1:11" ht="45" customHeight="1" x14ac:dyDescent="0.35">
      <c r="D9" s="27" t="s">
        <v>14</v>
      </c>
      <c r="E9" s="27"/>
      <c r="F9" s="27"/>
      <c r="G9" s="27"/>
      <c r="H9" s="27"/>
      <c r="I9" s="27"/>
      <c r="J9" s="27"/>
      <c r="K9" s="27"/>
    </row>
    <row r="10" spans="1:11" ht="46" customHeight="1" x14ac:dyDescent="0.35">
      <c r="D10" s="27" t="s">
        <v>15</v>
      </c>
      <c r="E10" s="27"/>
      <c r="F10" s="27"/>
      <c r="G10" s="27"/>
      <c r="H10" s="27"/>
      <c r="I10" s="27"/>
      <c r="J10" s="27"/>
      <c r="K10" s="27"/>
    </row>
    <row r="11" spans="1:11" ht="190" customHeight="1" x14ac:dyDescent="0.35">
      <c r="D11" s="27" t="s">
        <v>16</v>
      </c>
      <c r="E11" s="27"/>
      <c r="F11" s="27"/>
      <c r="G11" s="27"/>
      <c r="H11" s="27"/>
      <c r="I11" s="27"/>
      <c r="J11" s="27"/>
      <c r="K11" s="27"/>
    </row>
    <row r="12" spans="1:11" ht="15" customHeight="1" x14ac:dyDescent="0.35">
      <c r="A12" s="3"/>
    </row>
    <row r="13" spans="1:11" ht="15" customHeight="1" x14ac:dyDescent="0.35">
      <c r="A13" s="3"/>
      <c r="G13" s="3"/>
      <c r="H13" s="3"/>
      <c r="I13" s="3"/>
    </row>
    <row r="14" spans="1:11" ht="15" customHeight="1" x14ac:dyDescent="0.35">
      <c r="A14" s="25" t="s">
        <v>17</v>
      </c>
      <c r="B14" s="25" t="s">
        <v>18</v>
      </c>
      <c r="C14" s="25" t="s">
        <v>19</v>
      </c>
      <c r="D14" s="25" t="s">
        <v>20</v>
      </c>
      <c r="E14" s="28" t="s">
        <v>21</v>
      </c>
      <c r="F14" s="30" t="s">
        <v>22</v>
      </c>
      <c r="G14" s="30"/>
      <c r="H14" s="30"/>
      <c r="I14" s="30"/>
      <c r="J14" s="30"/>
      <c r="K14" s="30"/>
    </row>
    <row r="15" spans="1:11" ht="14.5" customHeight="1" x14ac:dyDescent="0.35">
      <c r="A15" s="25"/>
      <c r="B15" s="25"/>
      <c r="C15" s="25"/>
      <c r="D15" s="25"/>
      <c r="E15" s="28"/>
      <c r="F15" s="29" t="s">
        <v>32</v>
      </c>
      <c r="G15" s="29"/>
      <c r="H15" s="29" t="s">
        <v>33</v>
      </c>
      <c r="I15" s="29"/>
      <c r="J15" s="29"/>
      <c r="K15" s="29"/>
    </row>
    <row r="16" spans="1:11" ht="87" customHeight="1" x14ac:dyDescent="0.35">
      <c r="A16" s="25"/>
      <c r="B16" s="25"/>
      <c r="C16" s="25"/>
      <c r="D16" s="25"/>
      <c r="E16" s="28"/>
      <c r="F16" s="23" t="s">
        <v>34</v>
      </c>
      <c r="G16" s="23" t="s">
        <v>35</v>
      </c>
      <c r="H16" s="23" t="s">
        <v>36</v>
      </c>
      <c r="I16" s="23" t="s">
        <v>37</v>
      </c>
      <c r="J16" s="23" t="s">
        <v>38</v>
      </c>
      <c r="K16" s="23" t="s">
        <v>39</v>
      </c>
    </row>
    <row r="17" spans="1:12" ht="31" customHeight="1" x14ac:dyDescent="0.35">
      <c r="A17" s="25"/>
      <c r="B17" s="25"/>
      <c r="C17" s="25"/>
      <c r="D17" s="25"/>
      <c r="E17" s="28"/>
      <c r="F17" s="22" t="s">
        <v>40</v>
      </c>
      <c r="G17" s="22" t="s">
        <v>41</v>
      </c>
      <c r="H17" s="22" t="s">
        <v>42</v>
      </c>
      <c r="I17" s="22" t="s">
        <v>42</v>
      </c>
      <c r="J17" s="22" t="s">
        <v>40</v>
      </c>
      <c r="K17" s="22" t="s">
        <v>42</v>
      </c>
    </row>
    <row r="18" spans="1:12" ht="12.75" customHeight="1" x14ac:dyDescent="0.25">
      <c r="A18" s="10" t="s">
        <v>43</v>
      </c>
      <c r="B18" s="11" t="s">
        <v>44</v>
      </c>
      <c r="C18" s="12" t="s">
        <v>45</v>
      </c>
      <c r="D18" s="13">
        <v>169000</v>
      </c>
      <c r="E18" s="13">
        <v>50000</v>
      </c>
      <c r="F18" s="14">
        <v>12</v>
      </c>
      <c r="G18" s="14">
        <v>28</v>
      </c>
      <c r="H18" s="14">
        <v>9</v>
      </c>
      <c r="I18" s="14">
        <v>8</v>
      </c>
      <c r="J18" s="14">
        <v>6</v>
      </c>
      <c r="K18" s="14">
        <v>9</v>
      </c>
      <c r="L18" s="8"/>
    </row>
    <row r="19" spans="1:12" ht="12.75" customHeight="1" x14ac:dyDescent="0.25">
      <c r="A19" s="10" t="s">
        <v>47</v>
      </c>
      <c r="B19" s="11" t="s">
        <v>48</v>
      </c>
      <c r="C19" s="12" t="s">
        <v>49</v>
      </c>
      <c r="D19" s="13">
        <v>868599</v>
      </c>
      <c r="E19" s="13">
        <v>150000</v>
      </c>
      <c r="F19" s="14">
        <v>16</v>
      </c>
      <c r="G19" s="14">
        <v>27</v>
      </c>
      <c r="H19" s="14">
        <v>8</v>
      </c>
      <c r="I19" s="14">
        <v>7</v>
      </c>
      <c r="J19" s="14">
        <v>6</v>
      </c>
      <c r="K19" s="14">
        <v>9</v>
      </c>
      <c r="L19" s="8"/>
    </row>
    <row r="20" spans="1:12" ht="12" x14ac:dyDescent="0.35">
      <c r="D20" s="6">
        <f>SUM(D18:D19)</f>
        <v>1037599</v>
      </c>
      <c r="E20" s="6">
        <f>SUM(E18:E19)</f>
        <v>200000</v>
      </c>
    </row>
    <row r="21" spans="1:12" ht="12" x14ac:dyDescent="0.35">
      <c r="E21" s="7"/>
    </row>
  </sheetData>
  <mergeCells count="13">
    <mergeCell ref="F14:K14"/>
    <mergeCell ref="F15:G15"/>
    <mergeCell ref="H15:K15"/>
    <mergeCell ref="A7:C7"/>
    <mergeCell ref="D8:K8"/>
    <mergeCell ref="D9:K9"/>
    <mergeCell ref="D10:K10"/>
    <mergeCell ref="D11:K11"/>
    <mergeCell ref="A14:A17"/>
    <mergeCell ref="B14:B17"/>
    <mergeCell ref="C14:C17"/>
    <mergeCell ref="D14:D17"/>
    <mergeCell ref="E14:E17"/>
  </mergeCells>
  <dataValidations count="6">
    <dataValidation type="decimal" operator="lessThanOrEqual" allowBlank="1" showInputMessage="1" showErrorMessage="1" error="max. 40" sqref="F18:F19" xr:uid="{22CADE4D-9A4C-4ACD-B3CA-B289541F0323}">
      <formula1>20</formula1>
    </dataValidation>
    <dataValidation type="decimal" operator="lessThanOrEqual" allowBlank="1" showInputMessage="1" showErrorMessage="1" error="max. 15" sqref="H18:H19" xr:uid="{46AFA381-EE5B-4649-8EF1-CB54FC57BB07}">
      <formula1>10</formula1>
    </dataValidation>
    <dataValidation type="decimal" operator="lessThanOrEqual" allowBlank="1" showInputMessage="1" showErrorMessage="1" error="max. 10" sqref="K18:K19" xr:uid="{7F6F545A-E1D6-4E05-9CB6-E8CF91F09416}">
      <formula1>10</formula1>
    </dataValidation>
    <dataValidation type="decimal" operator="lessThanOrEqual" allowBlank="1" showInputMessage="1" showErrorMessage="1" error="max. 5" sqref="I18:I19" xr:uid="{AB0F30BD-6415-4EA6-892A-61C9958DC9B4}">
      <formula1>10</formula1>
    </dataValidation>
    <dataValidation type="decimal" operator="lessThanOrEqual" allowBlank="1" showInputMessage="1" showErrorMessage="1" error="max. 15" sqref="G18:G19" xr:uid="{A1F8AB4C-52D4-4946-8C3E-7F6EBDBC5364}">
      <formula1>30</formula1>
    </dataValidation>
    <dataValidation type="decimal" operator="lessThanOrEqual" allowBlank="1" showInputMessage="1" showErrorMessage="1" error="max. 10" sqref="J18:J19" xr:uid="{A6EA3BAC-2350-4A03-BA5F-90019D47E33E}">
      <formula1>20</formula1>
    </dataValidation>
  </dataValidations>
  <pageMargins left="0.7" right="0.7" top="0.78740157499999996" bottom="0.78740157499999996" header="0.3" footer="0.3"/>
  <pageSetup scale="3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40861AA4BB684D8DB38611A5605F1E" ma:contentTypeVersion="12" ma:contentTypeDescription="Create a new document." ma:contentTypeScope="" ma:versionID="05a6a5f47c63a2278329ae3f4c51b1ff">
  <xsd:schema xmlns:xsd="http://www.w3.org/2001/XMLSchema" xmlns:xs="http://www.w3.org/2001/XMLSchema" xmlns:p="http://schemas.microsoft.com/office/2006/metadata/properties" xmlns:ns2="2fd1ed75-4b1a-45aa-85d1-65d48fe2931c" xmlns:ns3="0b3a04af-ca41-4258-a70a-afb1da0fb2b2" targetNamespace="http://schemas.microsoft.com/office/2006/metadata/properties" ma:root="true" ma:fieldsID="1e45dfcf1fad7986b645133963d7ac2a" ns2:_="" ns3:_="">
    <xsd:import namespace="2fd1ed75-4b1a-45aa-85d1-65d48fe2931c"/>
    <xsd:import namespace="0b3a04af-ca41-4258-a70a-afb1da0fb2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ed75-4b1a-45aa-85d1-65d48fe293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702f465-936c-43c5-a0b5-29d111817f1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3a04af-ca41-4258-a70a-afb1da0fb2b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d18cad8-679f-4dac-b51e-7dce160a5acd}" ma:internalName="TaxCatchAll" ma:showField="CatchAllData" ma:web="0b3a04af-ca41-4258-a70a-afb1da0fb2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fd1ed75-4b1a-45aa-85d1-65d48fe2931c">
      <Terms xmlns="http://schemas.microsoft.com/office/infopath/2007/PartnerControls"/>
    </lcf76f155ced4ddcb4097134ff3c332f>
    <TaxCatchAll xmlns="0b3a04af-ca41-4258-a70a-afb1da0fb2b2" xsi:nil="true"/>
  </documentManagement>
</p:properties>
</file>

<file path=customXml/itemProps1.xml><?xml version="1.0" encoding="utf-8"?>
<ds:datastoreItem xmlns:ds="http://schemas.openxmlformats.org/officeDocument/2006/customXml" ds:itemID="{3A31FD6F-19CC-4D35-BABF-0AC53E1ECFCA}"/>
</file>

<file path=customXml/itemProps2.xml><?xml version="1.0" encoding="utf-8"?>
<ds:datastoreItem xmlns:ds="http://schemas.openxmlformats.org/officeDocument/2006/customXml" ds:itemID="{09E5BFE8-B3DE-43F4-A580-7B4BE8DA5A94}">
  <ds:schemaRefs>
    <ds:schemaRef ds:uri="http://schemas.microsoft.com/sharepoint/v3/contenttype/forms"/>
  </ds:schemaRefs>
</ds:datastoreItem>
</file>

<file path=customXml/itemProps3.xml><?xml version="1.0" encoding="utf-8"?>
<ds:datastoreItem xmlns:ds="http://schemas.openxmlformats.org/officeDocument/2006/customXml" ds:itemID="{AA52E71D-5FC6-4EDA-B317-BC464BC45C3C}">
  <ds:schemaRefs>
    <ds:schemaRef ds:uri="http://schemas.microsoft.com/office/2006/metadata/properties"/>
    <ds:schemaRef ds:uri="http://schemas.microsoft.com/office/infopath/2007/PartnerControls"/>
    <ds:schemaRef ds:uri="2fd1ed75-4b1a-45aa-85d1-65d48fe2931c"/>
    <ds:schemaRef ds:uri="0b3a04af-ca41-4258-a70a-afb1da0fb2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6</vt:i4>
      </vt:variant>
    </vt:vector>
  </HeadingPairs>
  <TitlesOfParts>
    <vt:vector size="12" baseType="lpstr">
      <vt:lpstr>ucast na zahr. fest. a cenach</vt:lpstr>
      <vt:lpstr>DKr</vt:lpstr>
      <vt:lpstr>DKu</vt:lpstr>
      <vt:lpstr>ZK</vt:lpstr>
      <vt:lpstr>MP</vt:lpstr>
      <vt:lpstr>MŠ</vt:lpstr>
      <vt:lpstr>DKr!Oblast_tisku</vt:lpstr>
      <vt:lpstr>DKu!Oblast_tisku</vt:lpstr>
      <vt:lpstr>MP!Oblast_tisku</vt:lpstr>
      <vt:lpstr>MŠ!Oblast_tisku</vt:lpstr>
      <vt:lpstr>'ucast na zahr. fest. a cenach'!Oblast_tisku</vt:lpstr>
      <vt:lpstr>ZK!Oblast_tisku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Kateřina Vojkůvková</dc:creator>
  <cp:keywords/>
  <dc:description/>
  <cp:lastModifiedBy>Marie Ilkivová</cp:lastModifiedBy>
  <cp:revision/>
  <dcterms:created xsi:type="dcterms:W3CDTF">2013-12-06T22:03:05Z</dcterms:created>
  <dcterms:modified xsi:type="dcterms:W3CDTF">2026-07-24T08:53:06Z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0x0101009C40861AA4BB684D8DB38611A5605F1E</vt:lpwstr>
  </property>
  <property fmtid="{D5CDD505-2E9C-101B-9397-08002B2CF9AE}" pid="3" name="MediaServiceImageTags">
    <vt:lpwstr/>
  </property>
  <property fmtid="{D5CDD505-2E9C-101B-9397-08002B2CF9AE}" pid="4" name="Order">
    <vt:r8>205100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Pořadí">
    <vt:r8>1</vt:r8>
  </property>
</Properties>
</file>