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fkcz.sharepoint.com/sites/OKA128/Shared Documents/Tajemnická sekce OKA/01_Rady/04_INF_rada/5. jednání 15.7.2026/na web/"/>
    </mc:Choice>
  </mc:AlternateContent>
  <xr:revisionPtr revIDLastSave="55" documentId="8_{98298A70-3E55-4583-AD45-43CDE58EAD8A}" xr6:coauthVersionLast="47" xr6:coauthVersionMax="47" xr10:uidLastSave="{3C5F6FA3-C6DD-4837-8E17-0A5900A824F6}"/>
  <bookViews>
    <workbookView xWindow="-110" yWindow="-110" windowWidth="19420" windowHeight="11500" xr2:uid="{00000000-000D-0000-FFFF-FFFF00000000}"/>
  </bookViews>
  <sheets>
    <sheet name="Neperiodicke_publikace" sheetId="2" r:id="rId1"/>
    <sheet name="DKr" sheetId="14" r:id="rId2"/>
    <sheet name="DKu" sheetId="15" r:id="rId3"/>
    <sheet name="ZK" sheetId="17" r:id="rId4"/>
    <sheet name="MP" sheetId="16" r:id="rId5"/>
    <sheet name="MŠ" sheetId="13" r:id="rId6"/>
  </sheets>
  <externalReferences>
    <externalReference r:id="rId7"/>
  </externalReferences>
  <definedNames>
    <definedName name="_xlnm.Print_Area" localSheetId="1">DKr!$A$1:$L$26</definedName>
    <definedName name="_xlnm.Print_Area" localSheetId="2">DKu!$A$1:$L$35</definedName>
    <definedName name="_xlnm.Print_Area" localSheetId="4">MP!$A$1:$L$35</definedName>
    <definedName name="_xlnm.Print_Area" localSheetId="5">MŠ!$A$1:$L$35</definedName>
    <definedName name="_xlnm.Print_Area" localSheetId="0">Neperiodicke_publikace!$A$1:$M$27</definedName>
    <definedName name="_xlnm.Print_Area" localSheetId="3">ZK!$A$1:$L$35</definedName>
  </definedNames>
  <calcPr calcId="191028"/>
  <customWorkbookViews>
    <customWorkbookView name="Kateřina Vojkůvková – osobní zobrazení" guid="{DB8D12CF-4785-4380-997E-3DB321CA402A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7" i="2" l="1"/>
  <c r="R18" i="2"/>
  <c r="R19" i="2"/>
  <c r="R20" i="2"/>
  <c r="R21" i="2"/>
  <c r="R22" i="2"/>
  <c r="R16" i="2"/>
  <c r="M16" i="2"/>
  <c r="M17" i="2"/>
  <c r="M18" i="2"/>
  <c r="M19" i="2"/>
  <c r="M20" i="2"/>
  <c r="M21" i="2"/>
  <c r="M22" i="2"/>
  <c r="L22" i="13"/>
  <c r="L21" i="13"/>
  <c r="L20" i="13"/>
  <c r="L19" i="13"/>
  <c r="L18" i="13"/>
  <c r="L17" i="13"/>
  <c r="L16" i="13"/>
  <c r="L22" i="16"/>
  <c r="L21" i="16"/>
  <c r="L20" i="16"/>
  <c r="L19" i="16"/>
  <c r="L18" i="16"/>
  <c r="L17" i="16"/>
  <c r="L16" i="16"/>
  <c r="L22" i="17"/>
  <c r="L21" i="17"/>
  <c r="L20" i="17"/>
  <c r="L19" i="17"/>
  <c r="L18" i="17"/>
  <c r="L17" i="17"/>
  <c r="L16" i="17"/>
  <c r="L22" i="15"/>
  <c r="L21" i="15"/>
  <c r="L20" i="15"/>
  <c r="L19" i="15"/>
  <c r="L18" i="15"/>
  <c r="L17" i="15"/>
  <c r="L16" i="15"/>
  <c r="L22" i="14"/>
  <c r="L21" i="14"/>
  <c r="L20" i="14"/>
  <c r="L19" i="14"/>
  <c r="L18" i="14"/>
  <c r="L17" i="14"/>
  <c r="L16" i="14"/>
  <c r="M23" i="2" l="1"/>
  <c r="M24" i="2" s="1"/>
  <c r="E23" i="2"/>
  <c r="D23" i="2"/>
</calcChain>
</file>

<file path=xl/sharedStrings.xml><?xml version="1.0" encoding="utf-8"?>
<sst xmlns="http://schemas.openxmlformats.org/spreadsheetml/2006/main" count="358" uniqueCount="72">
  <si>
    <t>Neperiodické publikace</t>
  </si>
  <si>
    <r>
      <t>Evidenční číslo výzvy:</t>
    </r>
    <r>
      <rPr>
        <sz val="9"/>
        <color theme="1"/>
        <rFont val="Arial"/>
        <family val="2"/>
        <charset val="238"/>
      </rPr>
      <t xml:space="preserve"> 2026-D-6-3-30</t>
    </r>
  </si>
  <si>
    <t>Cíle podpory audiovize:</t>
  </si>
  <si>
    <r>
      <t>Dotační kategorie:</t>
    </r>
    <r>
      <rPr>
        <sz val="9"/>
        <rFont val="Arial"/>
        <family val="2"/>
        <charset val="238"/>
      </rPr>
      <t xml:space="preserve"> Podpora infrastruktury audiovize</t>
    </r>
  </si>
  <si>
    <t>1. Podpora vzniku kvalitních odborných nebo populárněnaučných publikací o audiovizi.</t>
  </si>
  <si>
    <r>
      <t xml:space="preserve">Dotační okruh: </t>
    </r>
    <r>
      <rPr>
        <sz val="9"/>
        <rFont val="Arial"/>
        <family val="2"/>
        <charset val="238"/>
      </rPr>
      <t>Publikační činnost v oblasti audiovize a činnost v oblasti filmové vědy</t>
    </r>
  </si>
  <si>
    <t>2. Podpora rozvoje oboru filmové vědy a audiovizuálních studií.</t>
  </si>
  <si>
    <r>
      <t>Lhůta pro podávání žádostí:</t>
    </r>
    <r>
      <rPr>
        <sz val="9"/>
        <color theme="1"/>
        <rFont val="Arial"/>
        <family val="2"/>
        <charset val="238"/>
      </rPr>
      <t xml:space="preserve"> 13. 3. 2026–13. 4. 2026</t>
    </r>
  </si>
  <si>
    <r>
      <t>Finanční alokace:</t>
    </r>
    <r>
      <rPr>
        <sz val="9"/>
        <rFont val="Arial"/>
        <family val="2"/>
        <charset val="238"/>
      </rPr>
      <t xml:space="preserve"> 1 000 000 Kč</t>
    </r>
  </si>
  <si>
    <r>
      <t xml:space="preserve">Lhůta pro dokončení projektu: </t>
    </r>
    <r>
      <rPr>
        <sz val="9"/>
        <rFont val="Arial"/>
        <family val="2"/>
        <charset val="238"/>
      </rPr>
      <t>dle žádosti, nejpozději však do 30. 6. 2029</t>
    </r>
  </si>
  <si>
    <r>
      <t>Forma podpory: ne</t>
    </r>
    <r>
      <rPr>
        <sz val="9"/>
        <rFont val="Arial"/>
        <family val="2"/>
        <charset val="238"/>
      </rPr>
      <t>investiční dotace</t>
    </r>
  </si>
  <si>
    <t>Specifikace dotačního okruhu</t>
  </si>
  <si>
    <t>Podpora audiovize je určena pro projekty zaměřené na vydávání odborných a populárněnaučných 
neperiodických publikací o audiovizi.</t>
  </si>
  <si>
    <t>Výstupem projektu je vydaná publikace, která se v počtu dvou kusů odevzdává jako příloha závěrečné zprávy, 
v případě jazykových verzí pak dva kusy všech jazykových mutací.</t>
  </si>
  <si>
    <t>evidenční číslo projektu</t>
  </si>
  <si>
    <t>název žadatele</t>
  </si>
  <si>
    <t>název projektu</t>
  </si>
  <si>
    <t>celkový rozpočet projektu</t>
  </si>
  <si>
    <t>požadovaná podpora</t>
  </si>
  <si>
    <t>bodové hodnocení dle tvůrčího a realizačního testu</t>
  </si>
  <si>
    <t>bodové hodnocení Rada</t>
  </si>
  <si>
    <t>výše podpory</t>
  </si>
  <si>
    <t>žadatel – max. intenzita veřejné podpory %</t>
  </si>
  <si>
    <t>Rada – maximální intenzita veřejné podpory %</t>
  </si>
  <si>
    <t>žadatel – datum dokončení projektu</t>
  </si>
  <si>
    <t>Rada – lhůta pro dokončení</t>
  </si>
  <si>
    <t>Maximální podíl podpory na celkových nákladech projektu</t>
  </si>
  <si>
    <t>tvůrčí kritéria</t>
  </si>
  <si>
    <t>realizační kritéria</t>
  </si>
  <si>
    <t>Relevance projektu ve vztahu k výzvě</t>
  </si>
  <si>
    <t>Potenciál pro publikum</t>
  </si>
  <si>
    <t>Relevance projektu ve vztahu k předchozí činnosti žadatele</t>
  </si>
  <si>
    <t>Kreativní tým</t>
  </si>
  <si>
    <t>Realizační strategie a ekonomika projektu</t>
  </si>
  <si>
    <t>Udržitelnost</t>
  </si>
  <si>
    <t>0–30</t>
  </si>
  <si>
    <t>0–20</t>
  </si>
  <si>
    <t>0–10</t>
  </si>
  <si>
    <t>0–25</t>
  </si>
  <si>
    <t>0–5</t>
  </si>
  <si>
    <t>678-2026</t>
  </si>
  <si>
    <t>Větrné mlýny s.r.o.</t>
  </si>
  <si>
    <t>Já vám to říkala…</t>
  </si>
  <si>
    <t>683-2026</t>
  </si>
  <si>
    <t>Akademie múzických umění v Praze</t>
  </si>
  <si>
    <t>Poetika českého dokumentárního filmu</t>
  </si>
  <si>
    <t>30.09.2028</t>
  </si>
  <si>
    <t>685-2026</t>
  </si>
  <si>
    <t>DOC.DREAM services s.r.o.</t>
  </si>
  <si>
    <t>Současné fascinace</t>
  </si>
  <si>
    <t>687-2026</t>
  </si>
  <si>
    <t>Národní filmový archiv</t>
  </si>
  <si>
    <t>Psát pro “uměníčko”. Antologie raných filmových libret z českých zemí</t>
  </si>
  <si>
    <t>688-2026</t>
  </si>
  <si>
    <t>Živá slova, živé obrazy. Kritická edice filmových textů Vladislava Vančury.</t>
  </si>
  <si>
    <t>689-2026</t>
  </si>
  <si>
    <t>Nová beseda, z. s.</t>
  </si>
  <si>
    <t>Filmové právo, 3., aktualizované vydání</t>
  </si>
  <si>
    <t>690-2026</t>
  </si>
  <si>
    <t>Václav Žák</t>
  </si>
  <si>
    <t>Vydání monografie „Nicolas Roeg a jeho filmy“</t>
  </si>
  <si>
    <t>zbývá</t>
  </si>
  <si>
    <t>bodové hodnocení celkem</t>
  </si>
  <si>
    <t>radní nebodoval</t>
  </si>
  <si>
    <t>radní nebodovala</t>
  </si>
  <si>
    <r>
      <t>Evidenční číslo výzvy:</t>
    </r>
    <r>
      <rPr>
        <sz val="9.5"/>
        <color theme="1"/>
        <rFont val="Arial"/>
        <family val="2"/>
        <charset val="238"/>
      </rPr>
      <t xml:space="preserve"> 2026-D-6-3-30</t>
    </r>
  </si>
  <si>
    <r>
      <t>Dotační kategorie:</t>
    </r>
    <r>
      <rPr>
        <sz val="9.5"/>
        <rFont val="Arial"/>
        <family val="2"/>
        <charset val="238"/>
      </rPr>
      <t xml:space="preserve"> Podpora infrastruktury audiovize</t>
    </r>
  </si>
  <si>
    <r>
      <t xml:space="preserve">Dotační okruh: </t>
    </r>
    <r>
      <rPr>
        <sz val="9.5"/>
        <rFont val="Arial"/>
        <family val="2"/>
        <charset val="238"/>
      </rPr>
      <t>Publikační činnost v oblasti audiovize a činnost v oblasti filmové vědy</t>
    </r>
  </si>
  <si>
    <r>
      <t>Lhůta pro podávání žádostí:</t>
    </r>
    <r>
      <rPr>
        <sz val="9.5"/>
        <color theme="1"/>
        <rFont val="Arial"/>
        <family val="2"/>
        <charset val="238"/>
      </rPr>
      <t xml:space="preserve"> 13. 3. 2026–13. 4. 2026</t>
    </r>
  </si>
  <si>
    <r>
      <t>Finanční alokace:</t>
    </r>
    <r>
      <rPr>
        <sz val="9.5"/>
        <rFont val="Arial"/>
        <family val="2"/>
        <charset val="238"/>
      </rPr>
      <t xml:space="preserve"> 1 000 000 Kč</t>
    </r>
  </si>
  <si>
    <r>
      <t xml:space="preserve">Lhůta pro dokončení projektu: </t>
    </r>
    <r>
      <rPr>
        <sz val="9.5"/>
        <rFont val="Arial"/>
        <family val="2"/>
        <charset val="238"/>
      </rPr>
      <t>dle žádosti, nejpozději však do 30. 6. 2029</t>
    </r>
  </si>
  <si>
    <r>
      <t>Forma podpory: ne</t>
    </r>
    <r>
      <rPr>
        <sz val="9.5"/>
        <rFont val="Arial"/>
        <family val="2"/>
        <charset val="238"/>
      </rPr>
      <t>investiční dotace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</si>
</sst>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16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9.5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sz val="9.5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Fill="0" applyProtection="0"/>
  </cellStyleXfs>
  <cellXfs count="52">
    <xf numFmtId="0" fontId="0" fillId="0" borderId="0" xfId="0"/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3" fontId="3" fillId="2" borderId="0" xfId="0" applyNumberFormat="1" applyFont="1" applyFill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2" fontId="3" fillId="2" borderId="0" xfId="0" applyNumberFormat="1" applyFont="1" applyFill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0" fontId="9" fillId="0" borderId="0" xfId="0" applyFont="1"/>
    <xf numFmtId="3" fontId="8" fillId="0" borderId="2" xfId="0" applyNumberFormat="1" applyFont="1" applyBorder="1"/>
    <xf numFmtId="0" fontId="10" fillId="2" borderId="0" xfId="0" applyFont="1" applyFill="1" applyAlignment="1">
      <alignment horizontal="left" vertical="top"/>
    </xf>
    <xf numFmtId="0" fontId="12" fillId="2" borderId="0" xfId="0" applyFont="1" applyFill="1" applyAlignment="1">
      <alignment horizontal="left" vertical="top"/>
    </xf>
    <xf numFmtId="0" fontId="12" fillId="2" borderId="0" xfId="0" applyFont="1" applyFill="1" applyAlignment="1">
      <alignment horizontal="center" vertical="top"/>
    </xf>
    <xf numFmtId="0" fontId="12" fillId="2" borderId="0" xfId="0" applyFont="1" applyFill="1" applyAlignment="1">
      <alignment horizontal="left" vertical="top" wrapText="1"/>
    </xf>
    <xf numFmtId="0" fontId="10" fillId="2" borderId="1" xfId="0" applyFont="1" applyFill="1" applyBorder="1" applyAlignment="1">
      <alignment vertical="top" wrapText="1"/>
    </xf>
    <xf numFmtId="0" fontId="10" fillId="2" borderId="3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3" fontId="13" fillId="0" borderId="1" xfId="0" applyNumberFormat="1" applyFont="1" applyBorder="1"/>
    <xf numFmtId="2" fontId="12" fillId="0" borderId="1" xfId="0" applyNumberFormat="1" applyFont="1" applyBorder="1" applyAlignment="1">
      <alignment horizontal="center" vertical="top"/>
    </xf>
    <xf numFmtId="3" fontId="12" fillId="0" borderId="1" xfId="0" applyNumberFormat="1" applyFont="1" applyBorder="1" applyAlignment="1">
      <alignment horizontal="right" vertical="top"/>
    </xf>
    <xf numFmtId="9" fontId="13" fillId="0" borderId="1" xfId="0" applyNumberFormat="1" applyFont="1" applyBorder="1" applyAlignment="1">
      <alignment horizontal="center"/>
    </xf>
    <xf numFmtId="9" fontId="12" fillId="2" borderId="1" xfId="0" applyNumberFormat="1" applyFont="1" applyFill="1" applyBorder="1" applyAlignment="1">
      <alignment horizontal="center" vertical="top"/>
    </xf>
    <xf numFmtId="14" fontId="13" fillId="0" borderId="1" xfId="0" applyNumberFormat="1" applyFont="1" applyBorder="1" applyAlignment="1">
      <alignment horizontal="center"/>
    </xf>
    <xf numFmtId="14" fontId="11" fillId="0" borderId="1" xfId="0" applyNumberFormat="1" applyFont="1" applyBorder="1" applyAlignment="1">
      <alignment horizontal="center"/>
    </xf>
    <xf numFmtId="0" fontId="11" fillId="0" borderId="1" xfId="0" applyFont="1" applyBorder="1"/>
    <xf numFmtId="49" fontId="12" fillId="0" borderId="1" xfId="0" applyNumberFormat="1" applyFont="1" applyBorder="1" applyAlignment="1">
      <alignment horizontal="center"/>
    </xf>
    <xf numFmtId="3" fontId="12" fillId="2" borderId="0" xfId="0" applyNumberFormat="1" applyFont="1" applyFill="1" applyAlignment="1">
      <alignment horizontal="right" vertical="top"/>
    </xf>
    <xf numFmtId="3" fontId="12" fillId="2" borderId="0" xfId="0" applyNumberFormat="1" applyFont="1" applyFill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0" fontId="12" fillId="2" borderId="0" xfId="0" applyFont="1" applyFill="1" applyAlignment="1">
      <alignment horizontal="left" vertical="top"/>
    </xf>
    <xf numFmtId="0" fontId="10" fillId="2" borderId="3" xfId="0" applyFont="1" applyFill="1" applyBorder="1" applyAlignment="1">
      <alignment horizontal="left" vertical="top" wrapText="1"/>
    </xf>
    <xf numFmtId="2" fontId="10" fillId="2" borderId="1" xfId="0" applyNumberFormat="1" applyFont="1" applyFill="1" applyBorder="1" applyAlignment="1">
      <alignment horizontal="left" vertical="top" wrapText="1"/>
    </xf>
    <xf numFmtId="2" fontId="10" fillId="2" borderId="3" xfId="0" applyNumberFormat="1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2" fontId="4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</cellXfs>
  <cellStyles count="3">
    <cellStyle name="Čárka 2" xfId="1" xr:uid="{00000000-0005-0000-0000-000000000000}"/>
    <cellStyle name="Normální" xfId="0" builtinId="0"/>
    <cellStyle name="Normální 2" xfId="2" xr:uid="{1186FFC1-50D8-41A4-837A-E340FC74D25E}"/>
  </cellStyles>
  <dxfs count="0"/>
  <tableStyles count="0" defaultTableStyle="TableStyleMedium2" defaultPivotStyle="PivotStyleLight16"/>
  <colors>
    <mruColors>
      <color rgb="FFB4B4B4"/>
      <color rgb="FFFE08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barvy_Rozhodovaci_tab_2026-D-6-3-30_Neperiodick&#233;%20publikace1.xlsx" TargetMode="External"/><Relationship Id="rId2" Type="http://schemas.openxmlformats.org/officeDocument/2006/relationships/externalLinkPath" Target="https://sfkcz.sharepoint.com/sites/OKA128/Shared%20Documents/Tajemnick&#225;%20sekce%20OKA/01_Rady/04_INF_rada/5.%20jedn&#225;n&#237;%2015.7.2026/barvy_Rozhodovaci_tab_2026-D-6-3-30_Neperiodick&#233;%20publikace1.xlsx" TargetMode="External"/><Relationship Id="rId1" Type="http://schemas.openxmlformats.org/officeDocument/2006/relationships/externalLinkPath" Target="/sites/OKA128/Shared%20Documents/Tajemnick&#225;%20sekce%20OKA/01_Rady/04_INF_rada/5.%20jedn&#225;n&#237;%2015.7.2026/barvy_Rozhodovaci_tab_2026-D-6-3-30_Neperiodick&#233;%20publikace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ilmove vzdelavani"/>
    </sheetNames>
    <sheetDataSet>
      <sheetData sheetId="0">
        <row r="15">
          <cell r="F15">
            <v>280000</v>
          </cell>
        </row>
        <row r="16">
          <cell r="F16">
            <v>280000</v>
          </cell>
        </row>
        <row r="17">
          <cell r="F17">
            <v>80000</v>
          </cell>
        </row>
        <row r="18">
          <cell r="F18">
            <v>210000</v>
          </cell>
        </row>
        <row r="19">
          <cell r="F19">
            <v>0</v>
          </cell>
        </row>
        <row r="20">
          <cell r="F20">
            <v>0</v>
          </cell>
        </row>
        <row r="21">
          <cell r="F21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5"/>
  <sheetViews>
    <sheetView tabSelected="1" zoomScale="70" zoomScaleNormal="70" workbookViewId="0"/>
  </sheetViews>
  <sheetFormatPr defaultColWidth="9.1796875" defaultRowHeight="12.75" customHeight="1" x14ac:dyDescent="0.35"/>
  <cols>
    <col min="1" max="1" width="11.453125" style="1" customWidth="1"/>
    <col min="2" max="2" width="30" style="1" bestFit="1" customWidth="1"/>
    <col min="3" max="3" width="42" style="1" customWidth="1"/>
    <col min="4" max="4" width="15.453125" style="1" customWidth="1"/>
    <col min="5" max="5" width="15" style="1" customWidth="1"/>
    <col min="6" max="7" width="9.453125" style="1" customWidth="1"/>
    <col min="8" max="8" width="10" style="1" customWidth="1"/>
    <col min="9" max="10" width="9.453125" style="1" customWidth="1"/>
    <col min="11" max="11" width="10.81640625" style="1" customWidth="1"/>
    <col min="12" max="12" width="9.453125" style="1" customWidth="1"/>
    <col min="13" max="13" width="14.453125" style="1" customWidth="1"/>
    <col min="14" max="17" width="13.453125" style="2" customWidth="1"/>
    <col min="18" max="18" width="17.453125" style="2" customWidth="1"/>
    <col min="19" max="19" width="9.1796875" style="2"/>
    <col min="20" max="16384" width="9.1796875" style="1"/>
  </cols>
  <sheetData>
    <row r="1" spans="1:18" ht="38.25" customHeight="1" x14ac:dyDescent="0.35">
      <c r="A1" s="8" t="s">
        <v>0</v>
      </c>
    </row>
    <row r="2" spans="1:18" ht="15" customHeight="1" x14ac:dyDescent="0.35">
      <c r="A2" s="15" t="s">
        <v>65</v>
      </c>
      <c r="B2" s="16"/>
      <c r="C2" s="16"/>
      <c r="D2" s="15" t="s">
        <v>2</v>
      </c>
      <c r="E2" s="16"/>
      <c r="F2" s="16"/>
      <c r="G2" s="16"/>
      <c r="H2" s="16"/>
      <c r="I2" s="16"/>
      <c r="J2" s="16"/>
      <c r="K2" s="16"/>
      <c r="L2" s="16"/>
      <c r="M2" s="16"/>
      <c r="N2" s="17"/>
      <c r="O2" s="17"/>
      <c r="P2" s="17"/>
      <c r="Q2" s="17"/>
      <c r="R2" s="17"/>
    </row>
    <row r="3" spans="1:18" ht="15" customHeight="1" x14ac:dyDescent="0.35">
      <c r="A3" s="15" t="s">
        <v>66</v>
      </c>
      <c r="B3" s="16"/>
      <c r="C3" s="16"/>
      <c r="D3" s="35" t="s">
        <v>4</v>
      </c>
      <c r="E3" s="35"/>
      <c r="F3" s="35"/>
      <c r="G3" s="35"/>
      <c r="H3" s="35"/>
      <c r="I3" s="35"/>
      <c r="J3" s="35"/>
      <c r="K3" s="35"/>
      <c r="L3" s="35"/>
      <c r="M3" s="35"/>
      <c r="N3" s="17"/>
      <c r="O3" s="17"/>
      <c r="P3" s="17"/>
      <c r="Q3" s="17"/>
      <c r="R3" s="17"/>
    </row>
    <row r="4" spans="1:18" ht="15" customHeight="1" x14ac:dyDescent="0.35">
      <c r="A4" s="15" t="s">
        <v>67</v>
      </c>
      <c r="B4" s="16"/>
      <c r="C4" s="16"/>
      <c r="D4" s="34" t="s">
        <v>6</v>
      </c>
      <c r="E4" s="34"/>
      <c r="F4" s="34"/>
      <c r="G4" s="34"/>
      <c r="H4" s="34"/>
      <c r="I4" s="34"/>
      <c r="J4" s="34"/>
      <c r="K4" s="34"/>
      <c r="L4" s="34"/>
      <c r="M4" s="34"/>
      <c r="N4" s="17"/>
      <c r="O4" s="17"/>
      <c r="P4" s="17"/>
      <c r="Q4" s="17"/>
      <c r="R4" s="17"/>
    </row>
    <row r="5" spans="1:18" ht="15" customHeight="1" x14ac:dyDescent="0.35">
      <c r="A5" s="15" t="s">
        <v>68</v>
      </c>
      <c r="B5" s="16"/>
      <c r="C5" s="16"/>
      <c r="D5" s="34"/>
      <c r="E5" s="34"/>
      <c r="F5" s="34"/>
      <c r="G5" s="34"/>
      <c r="H5" s="34"/>
      <c r="I5" s="34"/>
      <c r="J5" s="34"/>
      <c r="K5" s="34"/>
      <c r="L5" s="34"/>
      <c r="M5" s="34"/>
      <c r="N5" s="17"/>
      <c r="O5" s="17"/>
      <c r="P5" s="17"/>
      <c r="Q5" s="17"/>
      <c r="R5" s="17"/>
    </row>
    <row r="6" spans="1:18" ht="16" customHeight="1" x14ac:dyDescent="0.35">
      <c r="A6" s="15" t="s">
        <v>69</v>
      </c>
      <c r="B6" s="16"/>
      <c r="C6" s="16"/>
      <c r="D6" s="34"/>
      <c r="E6" s="34"/>
      <c r="F6" s="34"/>
      <c r="G6" s="34"/>
      <c r="H6" s="34"/>
      <c r="I6" s="34"/>
      <c r="J6" s="34"/>
      <c r="K6" s="34"/>
      <c r="L6" s="34"/>
      <c r="M6" s="34"/>
      <c r="N6" s="17"/>
      <c r="O6" s="17"/>
      <c r="P6" s="17"/>
      <c r="Q6" s="17"/>
      <c r="R6" s="17"/>
    </row>
    <row r="7" spans="1:18" ht="16" customHeight="1" x14ac:dyDescent="0.35">
      <c r="A7" s="38" t="s">
        <v>70</v>
      </c>
      <c r="B7" s="38"/>
      <c r="C7" s="38"/>
      <c r="D7" s="39"/>
      <c r="E7" s="39"/>
      <c r="F7" s="39"/>
      <c r="G7" s="39"/>
      <c r="H7" s="39"/>
      <c r="I7" s="39"/>
      <c r="J7" s="39"/>
      <c r="K7" s="39"/>
      <c r="L7" s="39"/>
      <c r="M7" s="39"/>
      <c r="N7" s="17"/>
      <c r="O7" s="17"/>
      <c r="P7" s="17"/>
      <c r="Q7" s="17"/>
      <c r="R7" s="17"/>
    </row>
    <row r="8" spans="1:18" ht="16" customHeight="1" x14ac:dyDescent="0.35">
      <c r="A8" s="15" t="s">
        <v>71</v>
      </c>
      <c r="B8" s="16"/>
      <c r="C8" s="16"/>
      <c r="D8" s="15" t="s">
        <v>11</v>
      </c>
      <c r="E8" s="18"/>
      <c r="F8" s="18"/>
      <c r="G8" s="18"/>
      <c r="H8" s="18"/>
      <c r="I8" s="18"/>
      <c r="J8" s="18"/>
      <c r="K8" s="18"/>
      <c r="L8" s="18"/>
      <c r="M8" s="18"/>
      <c r="N8" s="17"/>
      <c r="O8" s="17"/>
      <c r="P8" s="17"/>
      <c r="Q8" s="17"/>
      <c r="R8" s="17"/>
    </row>
    <row r="9" spans="1:18" ht="28.5" customHeight="1" x14ac:dyDescent="0.35">
      <c r="A9" s="16"/>
      <c r="B9" s="16"/>
      <c r="C9" s="16"/>
      <c r="D9" s="34" t="s">
        <v>12</v>
      </c>
      <c r="E9" s="34"/>
      <c r="F9" s="34"/>
      <c r="G9" s="34"/>
      <c r="H9" s="34"/>
      <c r="I9" s="34"/>
      <c r="J9" s="34"/>
      <c r="K9" s="34"/>
      <c r="L9" s="34"/>
      <c r="M9" s="34"/>
      <c r="N9" s="17"/>
      <c r="O9" s="17"/>
      <c r="P9" s="17"/>
      <c r="Q9" s="17"/>
      <c r="R9" s="17"/>
    </row>
    <row r="10" spans="1:18" ht="40" customHeight="1" x14ac:dyDescent="0.35">
      <c r="A10" s="16"/>
      <c r="B10" s="16"/>
      <c r="C10" s="16"/>
      <c r="D10" s="34" t="s">
        <v>13</v>
      </c>
      <c r="E10" s="34"/>
      <c r="F10" s="34"/>
      <c r="G10" s="34"/>
      <c r="H10" s="34"/>
      <c r="I10" s="34"/>
      <c r="J10" s="34"/>
      <c r="K10" s="34"/>
      <c r="L10" s="34"/>
      <c r="M10" s="34"/>
      <c r="N10" s="17"/>
      <c r="O10" s="17"/>
      <c r="P10" s="17"/>
      <c r="Q10" s="17"/>
      <c r="R10" s="17"/>
    </row>
    <row r="11" spans="1:18" ht="15" customHeight="1" x14ac:dyDescent="0.35">
      <c r="A11" s="15"/>
      <c r="B11" s="16"/>
      <c r="C11" s="16"/>
      <c r="D11" s="16"/>
      <c r="E11" s="16"/>
      <c r="F11" s="16"/>
      <c r="G11" s="15"/>
      <c r="H11" s="15"/>
      <c r="I11" s="15"/>
      <c r="J11" s="16"/>
      <c r="K11" s="16"/>
      <c r="L11" s="16"/>
      <c r="M11" s="16"/>
      <c r="N11" s="17"/>
      <c r="O11" s="17"/>
      <c r="P11" s="17"/>
      <c r="Q11" s="17"/>
      <c r="R11" s="17"/>
    </row>
    <row r="12" spans="1:18" ht="15" customHeight="1" x14ac:dyDescent="0.35">
      <c r="A12" s="37" t="s">
        <v>14</v>
      </c>
      <c r="B12" s="37" t="s">
        <v>15</v>
      </c>
      <c r="C12" s="37" t="s">
        <v>16</v>
      </c>
      <c r="D12" s="37" t="s">
        <v>17</v>
      </c>
      <c r="E12" s="41" t="s">
        <v>18</v>
      </c>
      <c r="F12" s="43" t="s">
        <v>19</v>
      </c>
      <c r="G12" s="43"/>
      <c r="H12" s="43"/>
      <c r="I12" s="43"/>
      <c r="J12" s="43"/>
      <c r="K12" s="43"/>
      <c r="L12" s="37" t="s">
        <v>20</v>
      </c>
      <c r="M12" s="37" t="s">
        <v>21</v>
      </c>
      <c r="N12" s="37" t="s">
        <v>22</v>
      </c>
      <c r="O12" s="37" t="s">
        <v>23</v>
      </c>
      <c r="P12" s="37" t="s">
        <v>24</v>
      </c>
      <c r="Q12" s="37" t="s">
        <v>25</v>
      </c>
      <c r="R12" s="37" t="s">
        <v>26</v>
      </c>
    </row>
    <row r="13" spans="1:18" ht="14.5" customHeight="1" x14ac:dyDescent="0.35">
      <c r="A13" s="37"/>
      <c r="B13" s="37"/>
      <c r="C13" s="37"/>
      <c r="D13" s="37"/>
      <c r="E13" s="41"/>
      <c r="F13" s="36" t="s">
        <v>27</v>
      </c>
      <c r="G13" s="36"/>
      <c r="H13" s="36" t="s">
        <v>28</v>
      </c>
      <c r="I13" s="36"/>
      <c r="J13" s="36"/>
      <c r="K13" s="36"/>
      <c r="L13" s="37"/>
      <c r="M13" s="37"/>
      <c r="N13" s="37"/>
      <c r="O13" s="37"/>
      <c r="P13" s="37"/>
      <c r="Q13" s="37"/>
      <c r="R13" s="37"/>
    </row>
    <row r="14" spans="1:18" ht="78" customHeight="1" x14ac:dyDescent="0.35">
      <c r="A14" s="37"/>
      <c r="B14" s="37"/>
      <c r="C14" s="37"/>
      <c r="D14" s="37"/>
      <c r="E14" s="41"/>
      <c r="F14" s="19" t="s">
        <v>29</v>
      </c>
      <c r="G14" s="19" t="s">
        <v>30</v>
      </c>
      <c r="H14" s="19" t="s">
        <v>31</v>
      </c>
      <c r="I14" s="19" t="s">
        <v>32</v>
      </c>
      <c r="J14" s="19" t="s">
        <v>33</v>
      </c>
      <c r="K14" s="19" t="s">
        <v>34</v>
      </c>
      <c r="L14" s="37"/>
      <c r="M14" s="37"/>
      <c r="N14" s="37"/>
      <c r="O14" s="37"/>
      <c r="P14" s="37"/>
      <c r="Q14" s="37"/>
      <c r="R14" s="37"/>
    </row>
    <row r="15" spans="1:18" ht="31" customHeight="1" x14ac:dyDescent="0.35">
      <c r="A15" s="40"/>
      <c r="B15" s="40"/>
      <c r="C15" s="40"/>
      <c r="D15" s="40"/>
      <c r="E15" s="42"/>
      <c r="F15" s="20" t="s">
        <v>35</v>
      </c>
      <c r="G15" s="20" t="s">
        <v>36</v>
      </c>
      <c r="H15" s="20" t="s">
        <v>37</v>
      </c>
      <c r="I15" s="20" t="s">
        <v>37</v>
      </c>
      <c r="J15" s="20" t="s">
        <v>38</v>
      </c>
      <c r="K15" s="20" t="s">
        <v>39</v>
      </c>
      <c r="L15" s="20"/>
      <c r="M15" s="40"/>
      <c r="N15" s="40"/>
      <c r="O15" s="40"/>
      <c r="P15" s="40"/>
      <c r="Q15" s="40"/>
      <c r="R15" s="40"/>
    </row>
    <row r="16" spans="1:18" ht="12.75" customHeight="1" x14ac:dyDescent="0.25">
      <c r="A16" s="21" t="s">
        <v>53</v>
      </c>
      <c r="B16" s="22" t="s">
        <v>51</v>
      </c>
      <c r="C16" s="22" t="s">
        <v>54</v>
      </c>
      <c r="D16" s="23">
        <v>709100</v>
      </c>
      <c r="E16" s="23">
        <v>280000</v>
      </c>
      <c r="F16" s="24">
        <v>29.666699999999999</v>
      </c>
      <c r="G16" s="24">
        <v>19</v>
      </c>
      <c r="H16" s="24">
        <v>10</v>
      </c>
      <c r="I16" s="24">
        <v>9</v>
      </c>
      <c r="J16" s="24">
        <v>23.666699999999999</v>
      </c>
      <c r="K16" s="24">
        <v>5</v>
      </c>
      <c r="L16" s="24">
        <v>96.333299999999994</v>
      </c>
      <c r="M16" s="25">
        <f>'[1]Filmove vzdelavani'!F15</f>
        <v>280000</v>
      </c>
      <c r="N16" s="26">
        <v>0.39</v>
      </c>
      <c r="O16" s="27">
        <v>0.7</v>
      </c>
      <c r="P16" s="28">
        <v>46690</v>
      </c>
      <c r="Q16" s="29">
        <v>47299</v>
      </c>
      <c r="R16" s="27">
        <f>M16/(0.8*D16)</f>
        <v>0.49358341559723595</v>
      </c>
    </row>
    <row r="17" spans="1:18" ht="12.75" customHeight="1" x14ac:dyDescent="0.25">
      <c r="A17" s="21" t="s">
        <v>50</v>
      </c>
      <c r="B17" s="22" t="s">
        <v>51</v>
      </c>
      <c r="C17" s="22" t="s">
        <v>52</v>
      </c>
      <c r="D17" s="23">
        <v>714600</v>
      </c>
      <c r="E17" s="23">
        <v>280000</v>
      </c>
      <c r="F17" s="24">
        <v>29.333300000000001</v>
      </c>
      <c r="G17" s="24">
        <v>18.333300000000001</v>
      </c>
      <c r="H17" s="24">
        <v>10</v>
      </c>
      <c r="I17" s="24">
        <v>10</v>
      </c>
      <c r="J17" s="24">
        <v>21.666699999999999</v>
      </c>
      <c r="K17" s="24">
        <v>5</v>
      </c>
      <c r="L17" s="24">
        <v>94.333299999999994</v>
      </c>
      <c r="M17" s="25">
        <f>'[1]Filmove vzdelavani'!F16</f>
        <v>280000</v>
      </c>
      <c r="N17" s="26">
        <v>0.39</v>
      </c>
      <c r="O17" s="27">
        <v>0.7</v>
      </c>
      <c r="P17" s="28">
        <v>46965</v>
      </c>
      <c r="Q17" s="29">
        <v>47299</v>
      </c>
      <c r="R17" s="27">
        <f t="shared" ref="R17:R22" si="0">M17/(0.8*D17)</f>
        <v>0.4897844948222782</v>
      </c>
    </row>
    <row r="18" spans="1:18" ht="12.75" customHeight="1" x14ac:dyDescent="0.25">
      <c r="A18" s="21" t="s">
        <v>55</v>
      </c>
      <c r="B18" s="22" t="s">
        <v>56</v>
      </c>
      <c r="C18" s="22" t="s">
        <v>57</v>
      </c>
      <c r="D18" s="23">
        <v>194920</v>
      </c>
      <c r="E18" s="23">
        <v>107000</v>
      </c>
      <c r="F18" s="24">
        <v>28</v>
      </c>
      <c r="G18" s="24">
        <v>18.666699999999999</v>
      </c>
      <c r="H18" s="24">
        <v>10</v>
      </c>
      <c r="I18" s="24">
        <v>9.6667000000000005</v>
      </c>
      <c r="J18" s="24">
        <v>15</v>
      </c>
      <c r="K18" s="24">
        <v>5</v>
      </c>
      <c r="L18" s="24">
        <v>86.333299999999994</v>
      </c>
      <c r="M18" s="25">
        <f>'[1]Filmove vzdelavani'!F17</f>
        <v>80000</v>
      </c>
      <c r="N18" s="26">
        <v>0.7</v>
      </c>
      <c r="O18" s="27">
        <v>0.7</v>
      </c>
      <c r="P18" s="28">
        <v>46934</v>
      </c>
      <c r="Q18" s="29">
        <v>47299</v>
      </c>
      <c r="R18" s="27">
        <f t="shared" si="0"/>
        <v>0.51303098707161909</v>
      </c>
    </row>
    <row r="19" spans="1:18" ht="12.75" customHeight="1" x14ac:dyDescent="0.25">
      <c r="A19" s="21" t="s">
        <v>47</v>
      </c>
      <c r="B19" s="22" t="s">
        <v>48</v>
      </c>
      <c r="C19" s="22" t="s">
        <v>49</v>
      </c>
      <c r="D19" s="23">
        <v>331700</v>
      </c>
      <c r="E19" s="23">
        <v>210000</v>
      </c>
      <c r="F19" s="24">
        <v>24.666699999999999</v>
      </c>
      <c r="G19" s="24">
        <v>13.666700000000001</v>
      </c>
      <c r="H19" s="24">
        <v>9.3332999999999995</v>
      </c>
      <c r="I19" s="24">
        <v>8.6667000000000005</v>
      </c>
      <c r="J19" s="24">
        <v>21.333300000000001</v>
      </c>
      <c r="K19" s="24">
        <v>5</v>
      </c>
      <c r="L19" s="24">
        <v>82.666700000000006</v>
      </c>
      <c r="M19" s="25">
        <f>'[1]Filmove vzdelavani'!F18</f>
        <v>210000</v>
      </c>
      <c r="N19" s="26">
        <v>0.69</v>
      </c>
      <c r="O19" s="27">
        <v>0.7</v>
      </c>
      <c r="P19" s="28">
        <v>47299</v>
      </c>
      <c r="Q19" s="29">
        <v>47299</v>
      </c>
      <c r="R19" s="27">
        <f t="shared" si="0"/>
        <v>0.79137775097980101</v>
      </c>
    </row>
    <row r="20" spans="1:18" ht="12.75" customHeight="1" x14ac:dyDescent="0.25">
      <c r="A20" s="21" t="s">
        <v>40</v>
      </c>
      <c r="B20" s="22" t="s">
        <v>41</v>
      </c>
      <c r="C20" s="30" t="s">
        <v>42</v>
      </c>
      <c r="D20" s="23">
        <v>584750</v>
      </c>
      <c r="E20" s="23">
        <v>400000</v>
      </c>
      <c r="F20" s="24">
        <v>15.333299999999999</v>
      </c>
      <c r="G20" s="24">
        <v>13.333299999999999</v>
      </c>
      <c r="H20" s="24">
        <v>8.6667000000000005</v>
      </c>
      <c r="I20" s="24">
        <v>6</v>
      </c>
      <c r="J20" s="24">
        <v>15</v>
      </c>
      <c r="K20" s="24">
        <v>5</v>
      </c>
      <c r="L20" s="24">
        <v>63.333300000000001</v>
      </c>
      <c r="M20" s="25">
        <f>'[1]Filmove vzdelavani'!F19</f>
        <v>0</v>
      </c>
      <c r="N20" s="26">
        <v>0.68</v>
      </c>
      <c r="O20" s="27"/>
      <c r="P20" s="28">
        <v>47299</v>
      </c>
      <c r="Q20" s="29"/>
      <c r="R20" s="27">
        <f t="shared" si="0"/>
        <v>0</v>
      </c>
    </row>
    <row r="21" spans="1:18" ht="12.75" customHeight="1" x14ac:dyDescent="0.25">
      <c r="A21" s="21" t="s">
        <v>58</v>
      </c>
      <c r="B21" s="22" t="s">
        <v>59</v>
      </c>
      <c r="C21" s="22" t="s">
        <v>60</v>
      </c>
      <c r="D21" s="23">
        <v>286000</v>
      </c>
      <c r="E21" s="23">
        <v>200000</v>
      </c>
      <c r="F21" s="24">
        <v>13.333299999999999</v>
      </c>
      <c r="G21" s="24">
        <v>12.333299999999999</v>
      </c>
      <c r="H21" s="24">
        <v>9.6667000000000005</v>
      </c>
      <c r="I21" s="24">
        <v>5.6666999999999996</v>
      </c>
      <c r="J21" s="24">
        <v>15</v>
      </c>
      <c r="K21" s="24">
        <v>4.6666999999999996</v>
      </c>
      <c r="L21" s="24">
        <v>60.666699999999999</v>
      </c>
      <c r="M21" s="25">
        <f>'[1]Filmove vzdelavani'!F20</f>
        <v>0</v>
      </c>
      <c r="N21" s="26">
        <v>0.7</v>
      </c>
      <c r="O21" s="27"/>
      <c r="P21" s="28">
        <v>47118</v>
      </c>
      <c r="Q21" s="29"/>
      <c r="R21" s="27">
        <f t="shared" si="0"/>
        <v>0</v>
      </c>
    </row>
    <row r="22" spans="1:18" ht="12.75" customHeight="1" x14ac:dyDescent="0.25">
      <c r="A22" s="21" t="s">
        <v>43</v>
      </c>
      <c r="B22" s="22" t="s">
        <v>44</v>
      </c>
      <c r="C22" s="22" t="s">
        <v>45</v>
      </c>
      <c r="D22" s="23">
        <v>394500</v>
      </c>
      <c r="E22" s="23">
        <v>276150</v>
      </c>
      <c r="F22" s="24">
        <v>12</v>
      </c>
      <c r="G22" s="24">
        <v>13</v>
      </c>
      <c r="H22" s="24">
        <v>8.6667000000000005</v>
      </c>
      <c r="I22" s="24">
        <v>6.6666999999999996</v>
      </c>
      <c r="J22" s="24">
        <v>15.333299999999999</v>
      </c>
      <c r="K22" s="24">
        <v>4.6666999999999996</v>
      </c>
      <c r="L22" s="24">
        <v>60.333300000000001</v>
      </c>
      <c r="M22" s="25">
        <f>'[1]Filmove vzdelavani'!F21</f>
        <v>0</v>
      </c>
      <c r="N22" s="26">
        <v>0.7</v>
      </c>
      <c r="O22" s="27"/>
      <c r="P22" s="31" t="s">
        <v>46</v>
      </c>
      <c r="Q22" s="29"/>
      <c r="R22" s="27">
        <f t="shared" si="0"/>
        <v>0</v>
      </c>
    </row>
    <row r="23" spans="1:18" ht="12" x14ac:dyDescent="0.35">
      <c r="A23" s="16"/>
      <c r="B23" s="16"/>
      <c r="C23" s="16"/>
      <c r="D23" s="32">
        <f>SUM(D16:D22)</f>
        <v>3215570</v>
      </c>
      <c r="E23" s="32">
        <f>SUM(E16:E22)</f>
        <v>1753150</v>
      </c>
      <c r="F23" s="16"/>
      <c r="G23" s="16"/>
      <c r="H23" s="16"/>
      <c r="I23" s="16"/>
      <c r="J23" s="16"/>
      <c r="K23" s="16"/>
      <c r="L23" s="16"/>
      <c r="M23" s="32">
        <f>SUM(M16:M22)</f>
        <v>850000</v>
      </c>
      <c r="N23" s="17"/>
      <c r="O23" s="17"/>
      <c r="P23" s="17"/>
      <c r="Q23" s="17"/>
      <c r="R23" s="17"/>
    </row>
    <row r="24" spans="1:18" ht="12" x14ac:dyDescent="0.35">
      <c r="A24" s="16"/>
      <c r="B24" s="16"/>
      <c r="C24" s="16"/>
      <c r="D24" s="16"/>
      <c r="E24" s="33"/>
      <c r="F24" s="16"/>
      <c r="G24" s="16"/>
      <c r="H24" s="16"/>
      <c r="I24" s="16"/>
      <c r="J24" s="16"/>
      <c r="K24" s="16"/>
      <c r="L24" s="16" t="s">
        <v>61</v>
      </c>
      <c r="M24" s="32">
        <f>1000000-M23</f>
        <v>150000</v>
      </c>
      <c r="N24" s="17"/>
      <c r="O24" s="17"/>
      <c r="P24" s="17"/>
      <c r="Q24" s="17"/>
      <c r="R24" s="17"/>
    </row>
    <row r="25" spans="1:18" ht="12.75" customHeight="1" x14ac:dyDescent="0.3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  <c r="O25" s="17"/>
      <c r="P25" s="17"/>
      <c r="Q25" s="17"/>
      <c r="R25" s="17"/>
    </row>
  </sheetData>
  <mergeCells count="23">
    <mergeCell ref="Q12:Q15"/>
    <mergeCell ref="P12:P15"/>
    <mergeCell ref="R12:R15"/>
    <mergeCell ref="A12:A15"/>
    <mergeCell ref="B12:B15"/>
    <mergeCell ref="C12:C15"/>
    <mergeCell ref="D12:D15"/>
    <mergeCell ref="E12:E15"/>
    <mergeCell ref="N12:N15"/>
    <mergeCell ref="O12:O15"/>
    <mergeCell ref="F13:G13"/>
    <mergeCell ref="M12:M15"/>
    <mergeCell ref="F12:K12"/>
    <mergeCell ref="A7:C7"/>
    <mergeCell ref="D10:M10"/>
    <mergeCell ref="D7:M7"/>
    <mergeCell ref="D9:M9"/>
    <mergeCell ref="D5:M5"/>
    <mergeCell ref="D4:M4"/>
    <mergeCell ref="D3:M3"/>
    <mergeCell ref="H13:K13"/>
    <mergeCell ref="L12:L14"/>
    <mergeCell ref="D6:M6"/>
  </mergeCells>
  <dataValidations count="6">
    <dataValidation type="decimal" operator="lessThanOrEqual" allowBlank="1" showInputMessage="1" showErrorMessage="1" error="max. 15" sqref="H16:H22" xr:uid="{00000000-0002-0000-0000-000001000000}">
      <formula1>10</formula1>
    </dataValidation>
    <dataValidation type="decimal" operator="lessThanOrEqual" allowBlank="1" showInputMessage="1" showErrorMessage="1" error="max. 10" sqref="K16:K22" xr:uid="{00000000-0002-0000-0000-000002000000}">
      <formula1>5</formula1>
    </dataValidation>
    <dataValidation type="decimal" operator="lessThanOrEqual" allowBlank="1" showInputMessage="1" showErrorMessage="1" error="max. 5" sqref="I16:I22" xr:uid="{00000000-0002-0000-0000-000003000000}">
      <formula1>10</formula1>
    </dataValidation>
    <dataValidation type="decimal" operator="lessThanOrEqual" allowBlank="1" showInputMessage="1" showErrorMessage="1" error="max. 10" sqref="J16:J22" xr:uid="{0202B600-55D4-7741-A4C9-F77303177517}">
      <formula1>25</formula1>
    </dataValidation>
    <dataValidation type="decimal" operator="lessThanOrEqual" allowBlank="1" showInputMessage="1" showErrorMessage="1" error="max. 40" sqref="F1:F6 F8 F10:F1048576" xr:uid="{E79E1C71-A9AA-4ACD-BAFE-CDCED46ED64A}">
      <formula1>30</formula1>
    </dataValidation>
    <dataValidation type="decimal" operator="lessThanOrEqual" allowBlank="1" showInputMessage="1" showErrorMessage="1" error="max. 15" sqref="G1:G6 G8 G10:G1048576" xr:uid="{849202BB-66C2-428D-954B-D94D7B296327}">
      <formula1>20</formula1>
    </dataValidation>
  </dataValidations>
  <pageMargins left="0.7" right="0.7" top="0.78740157499999996" bottom="0.78740157499999996" header="0.3" footer="0.3"/>
  <pageSetup scale="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55B0D-6ACD-B149-B475-87D116081D53}">
  <sheetPr>
    <pageSetUpPr fitToPage="1"/>
  </sheetPr>
  <dimension ref="A1:N23"/>
  <sheetViews>
    <sheetView zoomScaleNormal="100" workbookViewId="0"/>
  </sheetViews>
  <sheetFormatPr defaultColWidth="9.1796875" defaultRowHeight="12.75" customHeight="1" x14ac:dyDescent="0.35"/>
  <cols>
    <col min="1" max="1" width="11.453125" style="1" customWidth="1"/>
    <col min="2" max="2" width="30" style="1" bestFit="1" customWidth="1"/>
    <col min="3" max="3" width="42" style="1" customWidth="1"/>
    <col min="4" max="4" width="15.453125" style="1" customWidth="1"/>
    <col min="5" max="5" width="15" style="1" customWidth="1"/>
    <col min="6" max="7" width="9.453125" style="1" customWidth="1"/>
    <col min="8" max="8" width="10" style="1" customWidth="1"/>
    <col min="9" max="10" width="9.453125" style="1" customWidth="1"/>
    <col min="11" max="11" width="10.81640625" style="1" customWidth="1"/>
    <col min="12" max="12" width="9.453125" style="1" customWidth="1"/>
    <col min="13" max="14" width="9.1796875" style="2"/>
    <col min="15" max="16384" width="9.1796875" style="1"/>
  </cols>
  <sheetData>
    <row r="1" spans="1:14" ht="38.25" customHeight="1" x14ac:dyDescent="0.35">
      <c r="A1" s="8" t="s">
        <v>0</v>
      </c>
    </row>
    <row r="2" spans="1:14" ht="15" customHeight="1" x14ac:dyDescent="0.35">
      <c r="A2" s="3" t="s">
        <v>1</v>
      </c>
      <c r="D2" s="3" t="s">
        <v>2</v>
      </c>
    </row>
    <row r="3" spans="1:14" ht="15" customHeight="1" x14ac:dyDescent="0.35">
      <c r="A3" s="3" t="s">
        <v>3</v>
      </c>
      <c r="D3" s="44" t="s">
        <v>4</v>
      </c>
      <c r="E3" s="44"/>
      <c r="F3" s="44"/>
      <c r="G3" s="44"/>
      <c r="H3" s="44"/>
      <c r="I3" s="44"/>
      <c r="J3" s="44"/>
      <c r="K3" s="44"/>
      <c r="L3" s="44"/>
    </row>
    <row r="4" spans="1:14" ht="15" customHeight="1" x14ac:dyDescent="0.35">
      <c r="A4" s="3" t="s">
        <v>5</v>
      </c>
      <c r="D4" s="45" t="s">
        <v>6</v>
      </c>
      <c r="E4" s="45"/>
      <c r="F4" s="45"/>
      <c r="G4" s="45"/>
      <c r="H4" s="45"/>
      <c r="I4" s="45"/>
      <c r="J4" s="45"/>
      <c r="K4" s="45"/>
      <c r="L4" s="45"/>
    </row>
    <row r="5" spans="1:14" ht="15" customHeight="1" x14ac:dyDescent="0.35">
      <c r="A5" s="3" t="s">
        <v>7</v>
      </c>
      <c r="D5" s="45"/>
      <c r="E5" s="45"/>
      <c r="F5" s="45"/>
      <c r="G5" s="45"/>
      <c r="H5" s="45"/>
      <c r="I5" s="45"/>
      <c r="J5" s="45"/>
      <c r="K5" s="45"/>
      <c r="L5" s="45"/>
    </row>
    <row r="6" spans="1:14" ht="16" customHeight="1" x14ac:dyDescent="0.35">
      <c r="A6" s="3" t="s">
        <v>8</v>
      </c>
      <c r="D6" s="45"/>
      <c r="E6" s="45"/>
      <c r="F6" s="45"/>
      <c r="G6" s="45"/>
      <c r="H6" s="45"/>
      <c r="I6" s="45"/>
      <c r="J6" s="45"/>
      <c r="K6" s="45"/>
      <c r="L6" s="45"/>
    </row>
    <row r="7" spans="1:14" ht="16" customHeight="1" x14ac:dyDescent="0.35">
      <c r="A7" s="46" t="s">
        <v>9</v>
      </c>
      <c r="B7" s="46"/>
      <c r="C7" s="46"/>
      <c r="D7" s="47"/>
      <c r="E7" s="47"/>
      <c r="F7" s="47"/>
      <c r="G7" s="47"/>
      <c r="H7" s="47"/>
      <c r="I7" s="47"/>
      <c r="J7" s="47"/>
      <c r="K7" s="47"/>
      <c r="L7" s="47"/>
    </row>
    <row r="8" spans="1:14" ht="16" customHeight="1" x14ac:dyDescent="0.35">
      <c r="A8" s="3" t="s">
        <v>10</v>
      </c>
      <c r="D8" s="3" t="s">
        <v>11</v>
      </c>
      <c r="E8" s="4"/>
      <c r="F8" s="4"/>
      <c r="G8" s="4"/>
      <c r="H8" s="4"/>
      <c r="I8" s="4"/>
      <c r="J8" s="4"/>
      <c r="K8" s="4"/>
      <c r="L8" s="4"/>
    </row>
    <row r="9" spans="1:14" ht="28.5" customHeight="1" x14ac:dyDescent="0.35">
      <c r="D9" s="45" t="s">
        <v>12</v>
      </c>
      <c r="E9" s="45"/>
      <c r="F9" s="45"/>
      <c r="G9" s="45"/>
      <c r="H9" s="45"/>
      <c r="I9" s="45"/>
      <c r="J9" s="45"/>
      <c r="K9" s="45"/>
      <c r="L9" s="45"/>
    </row>
    <row r="10" spans="1:14" ht="40" customHeight="1" x14ac:dyDescent="0.35">
      <c r="D10" s="45" t="s">
        <v>13</v>
      </c>
      <c r="E10" s="45"/>
      <c r="F10" s="45"/>
      <c r="G10" s="45"/>
      <c r="H10" s="45"/>
      <c r="I10" s="45"/>
      <c r="J10" s="45"/>
      <c r="K10" s="45"/>
      <c r="L10" s="45"/>
    </row>
    <row r="11" spans="1:14" ht="15" customHeight="1" x14ac:dyDescent="0.35">
      <c r="A11" s="3"/>
      <c r="G11" s="3"/>
      <c r="H11" s="3"/>
      <c r="I11" s="3"/>
    </row>
    <row r="12" spans="1:14" ht="15" customHeight="1" x14ac:dyDescent="0.35">
      <c r="A12" s="49" t="s">
        <v>14</v>
      </c>
      <c r="B12" s="49" t="s">
        <v>15</v>
      </c>
      <c r="C12" s="49" t="s">
        <v>16</v>
      </c>
      <c r="D12" s="49" t="s">
        <v>17</v>
      </c>
      <c r="E12" s="50" t="s">
        <v>18</v>
      </c>
      <c r="F12" s="51" t="s">
        <v>19</v>
      </c>
      <c r="G12" s="51"/>
      <c r="H12" s="51"/>
      <c r="I12" s="51"/>
      <c r="J12" s="51"/>
      <c r="K12" s="51"/>
      <c r="L12" s="49" t="s">
        <v>62</v>
      </c>
    </row>
    <row r="13" spans="1:14" ht="14.5" customHeight="1" x14ac:dyDescent="0.35">
      <c r="A13" s="49"/>
      <c r="B13" s="49"/>
      <c r="C13" s="49"/>
      <c r="D13" s="49"/>
      <c r="E13" s="50"/>
      <c r="F13" s="48" t="s">
        <v>27</v>
      </c>
      <c r="G13" s="48"/>
      <c r="H13" s="48" t="s">
        <v>28</v>
      </c>
      <c r="I13" s="48"/>
      <c r="J13" s="48"/>
      <c r="K13" s="48"/>
      <c r="L13" s="49"/>
    </row>
    <row r="14" spans="1:14" ht="78" customHeight="1" x14ac:dyDescent="0.35">
      <c r="A14" s="49"/>
      <c r="B14" s="49"/>
      <c r="C14" s="49"/>
      <c r="D14" s="49"/>
      <c r="E14" s="50"/>
      <c r="F14" s="6" t="s">
        <v>29</v>
      </c>
      <c r="G14" s="6" t="s">
        <v>30</v>
      </c>
      <c r="H14" s="6" t="s">
        <v>31</v>
      </c>
      <c r="I14" s="6" t="s">
        <v>32</v>
      </c>
      <c r="J14" s="6" t="s">
        <v>33</v>
      </c>
      <c r="K14" s="6" t="s">
        <v>34</v>
      </c>
      <c r="L14" s="49"/>
    </row>
    <row r="15" spans="1:14" ht="31" customHeight="1" x14ac:dyDescent="0.35">
      <c r="A15" s="49"/>
      <c r="B15" s="49"/>
      <c r="C15" s="49"/>
      <c r="D15" s="49"/>
      <c r="E15" s="50"/>
      <c r="F15" s="5" t="s">
        <v>35</v>
      </c>
      <c r="G15" s="5" t="s">
        <v>36</v>
      </c>
      <c r="H15" s="5" t="s">
        <v>37</v>
      </c>
      <c r="I15" s="5" t="s">
        <v>37</v>
      </c>
      <c r="J15" s="5" t="s">
        <v>38</v>
      </c>
      <c r="K15" s="5" t="s">
        <v>39</v>
      </c>
      <c r="L15" s="5"/>
    </row>
    <row r="16" spans="1:14" ht="12.75" customHeight="1" x14ac:dyDescent="0.25">
      <c r="A16" s="11" t="s">
        <v>40</v>
      </c>
      <c r="B16" s="12" t="s">
        <v>41</v>
      </c>
      <c r="C16" s="13" t="s">
        <v>42</v>
      </c>
      <c r="D16" s="14">
        <v>584750</v>
      </c>
      <c r="E16" s="14">
        <v>400000</v>
      </c>
      <c r="F16" s="10">
        <v>16</v>
      </c>
      <c r="G16" s="10">
        <v>15</v>
      </c>
      <c r="H16" s="10">
        <v>8</v>
      </c>
      <c r="I16" s="10">
        <v>5</v>
      </c>
      <c r="J16" s="10">
        <v>11</v>
      </c>
      <c r="K16" s="10">
        <v>5</v>
      </c>
      <c r="L16" s="10">
        <f t="shared" ref="L16:L22" si="0">SUM(F16:K16)</f>
        <v>60</v>
      </c>
      <c r="N16" s="9"/>
    </row>
    <row r="17" spans="1:14" ht="12.75" customHeight="1" x14ac:dyDescent="0.25">
      <c r="A17" s="11" t="s">
        <v>43</v>
      </c>
      <c r="B17" s="12" t="s">
        <v>44</v>
      </c>
      <c r="C17" s="12" t="s">
        <v>45</v>
      </c>
      <c r="D17" s="14">
        <v>394500</v>
      </c>
      <c r="E17" s="14">
        <v>276150</v>
      </c>
      <c r="F17" s="10">
        <v>13</v>
      </c>
      <c r="G17" s="10">
        <v>15</v>
      </c>
      <c r="H17" s="10">
        <v>9</v>
      </c>
      <c r="I17" s="10">
        <v>7</v>
      </c>
      <c r="J17" s="10">
        <v>14</v>
      </c>
      <c r="K17" s="10">
        <v>5</v>
      </c>
      <c r="L17" s="10">
        <f t="shared" si="0"/>
        <v>63</v>
      </c>
      <c r="N17" s="9"/>
    </row>
    <row r="18" spans="1:14" ht="12.75" customHeight="1" x14ac:dyDescent="0.25">
      <c r="A18" s="11" t="s">
        <v>47</v>
      </c>
      <c r="B18" s="12" t="s">
        <v>48</v>
      </c>
      <c r="C18" s="12" t="s">
        <v>49</v>
      </c>
      <c r="D18" s="14">
        <v>331700</v>
      </c>
      <c r="E18" s="14">
        <v>210000</v>
      </c>
      <c r="F18" s="10">
        <v>23</v>
      </c>
      <c r="G18" s="10">
        <v>11</v>
      </c>
      <c r="H18" s="10">
        <v>9</v>
      </c>
      <c r="I18" s="10">
        <v>8</v>
      </c>
      <c r="J18" s="10">
        <v>21</v>
      </c>
      <c r="K18" s="10">
        <v>5</v>
      </c>
      <c r="L18" s="10">
        <f t="shared" si="0"/>
        <v>77</v>
      </c>
      <c r="N18" s="9"/>
    </row>
    <row r="19" spans="1:14" ht="12.75" customHeight="1" x14ac:dyDescent="0.25">
      <c r="A19" s="11" t="s">
        <v>50</v>
      </c>
      <c r="B19" s="12" t="s">
        <v>51</v>
      </c>
      <c r="C19" s="12" t="s">
        <v>52</v>
      </c>
      <c r="D19" s="14">
        <v>714600</v>
      </c>
      <c r="E19" s="14">
        <v>280000</v>
      </c>
      <c r="F19" s="10">
        <v>29</v>
      </c>
      <c r="G19" s="10">
        <v>18</v>
      </c>
      <c r="H19" s="10">
        <v>10</v>
      </c>
      <c r="I19" s="10">
        <v>10</v>
      </c>
      <c r="J19" s="10">
        <v>20</v>
      </c>
      <c r="K19" s="10">
        <v>5</v>
      </c>
      <c r="L19" s="10">
        <f t="shared" si="0"/>
        <v>92</v>
      </c>
      <c r="N19" s="9"/>
    </row>
    <row r="20" spans="1:14" ht="12.75" customHeight="1" x14ac:dyDescent="0.25">
      <c r="A20" s="11" t="s">
        <v>53</v>
      </c>
      <c r="B20" s="12" t="s">
        <v>51</v>
      </c>
      <c r="C20" s="12" t="s">
        <v>54</v>
      </c>
      <c r="D20" s="14">
        <v>709100</v>
      </c>
      <c r="E20" s="14">
        <v>280000</v>
      </c>
      <c r="F20" s="10">
        <v>29</v>
      </c>
      <c r="G20" s="10">
        <v>18</v>
      </c>
      <c r="H20" s="10">
        <v>10</v>
      </c>
      <c r="I20" s="10">
        <v>9</v>
      </c>
      <c r="J20" s="10">
        <v>24</v>
      </c>
      <c r="K20" s="10">
        <v>5</v>
      </c>
      <c r="L20" s="10">
        <f t="shared" si="0"/>
        <v>95</v>
      </c>
      <c r="N20" s="9"/>
    </row>
    <row r="21" spans="1:14" ht="12.75" customHeight="1" x14ac:dyDescent="0.25">
      <c r="A21" s="11" t="s">
        <v>55</v>
      </c>
      <c r="B21" s="12" t="s">
        <v>56</v>
      </c>
      <c r="C21" s="12" t="s">
        <v>57</v>
      </c>
      <c r="D21" s="14">
        <v>194920</v>
      </c>
      <c r="E21" s="14">
        <v>107000</v>
      </c>
      <c r="F21" s="10">
        <v>25</v>
      </c>
      <c r="G21" s="10">
        <v>18</v>
      </c>
      <c r="H21" s="10">
        <v>10</v>
      </c>
      <c r="I21" s="10">
        <v>10</v>
      </c>
      <c r="J21" s="10">
        <v>14</v>
      </c>
      <c r="K21" s="10">
        <v>5</v>
      </c>
      <c r="L21" s="10">
        <f>SUM(F21:K21)</f>
        <v>82</v>
      </c>
      <c r="N21" s="9"/>
    </row>
    <row r="22" spans="1:14" ht="12.75" customHeight="1" x14ac:dyDescent="0.25">
      <c r="A22" s="11" t="s">
        <v>58</v>
      </c>
      <c r="B22" s="12" t="s">
        <v>59</v>
      </c>
      <c r="C22" s="12" t="s">
        <v>60</v>
      </c>
      <c r="D22" s="14">
        <v>286000</v>
      </c>
      <c r="E22" s="14">
        <v>200000</v>
      </c>
      <c r="F22" s="10">
        <v>15</v>
      </c>
      <c r="G22" s="10">
        <v>17</v>
      </c>
      <c r="H22" s="10">
        <v>10</v>
      </c>
      <c r="I22" s="10">
        <v>7</v>
      </c>
      <c r="J22" s="10">
        <v>15</v>
      </c>
      <c r="K22" s="10">
        <v>5</v>
      </c>
      <c r="L22" s="10">
        <f t="shared" si="0"/>
        <v>69</v>
      </c>
      <c r="N22" s="9"/>
    </row>
    <row r="23" spans="1:14" ht="11.5" x14ac:dyDescent="0.35">
      <c r="E23" s="7"/>
    </row>
  </sheetData>
  <mergeCells count="17">
    <mergeCell ref="H13:K13"/>
    <mergeCell ref="D9:L9"/>
    <mergeCell ref="D10:L10"/>
    <mergeCell ref="A12:A15"/>
    <mergeCell ref="B12:B15"/>
    <mergeCell ref="C12:C15"/>
    <mergeCell ref="D12:D15"/>
    <mergeCell ref="E12:E15"/>
    <mergeCell ref="F12:K12"/>
    <mergeCell ref="L12:L14"/>
    <mergeCell ref="F13:G13"/>
    <mergeCell ref="D3:L3"/>
    <mergeCell ref="D4:L4"/>
    <mergeCell ref="D5:L5"/>
    <mergeCell ref="D6:L6"/>
    <mergeCell ref="A7:C7"/>
    <mergeCell ref="D7:L7"/>
  </mergeCells>
  <dataValidations count="6">
    <dataValidation type="decimal" operator="lessThanOrEqual" allowBlank="1" showInputMessage="1" showErrorMessage="1" error="max. 15" sqref="H16:H22" xr:uid="{AE9BD6DB-3979-0148-BD58-15026B6DE348}">
      <formula1>10</formula1>
    </dataValidation>
    <dataValidation type="decimal" operator="lessThanOrEqual" allowBlank="1" showInputMessage="1" showErrorMessage="1" error="max. 10" sqref="K16:K22" xr:uid="{FE4651DA-8D7B-1F4C-82AB-1ED60452A614}">
      <formula1>5</formula1>
    </dataValidation>
    <dataValidation type="decimal" operator="lessThanOrEqual" allowBlank="1" showInputMessage="1" showErrorMessage="1" error="max. 5" sqref="I16:I22" xr:uid="{FA1465BD-F729-6B40-9635-BE8A116AA697}">
      <formula1>10</formula1>
    </dataValidation>
    <dataValidation type="decimal" operator="lessThanOrEqual" allowBlank="1" showInputMessage="1" showErrorMessage="1" error="max. 10" sqref="J16:J22" xr:uid="{1FEF1554-7580-6049-A3C7-371BC9DBBAF7}">
      <formula1>25</formula1>
    </dataValidation>
    <dataValidation type="decimal" operator="lessThanOrEqual" allowBlank="1" showInputMessage="1" showErrorMessage="1" error="max. 40" sqref="F1:F6 F8 F10:F1048576" xr:uid="{8C46FC6A-9EBE-8C42-8AFA-5736BB21A7D9}">
      <formula1>30</formula1>
    </dataValidation>
    <dataValidation type="decimal" operator="lessThanOrEqual" allowBlank="1" showInputMessage="1" showErrorMessage="1" error="max. 15" sqref="G1:G6 G8 G10:G1048576" xr:uid="{B0F98889-842D-FA4B-9A19-EF76D3DC1A2F}">
      <formula1>20</formula1>
    </dataValidation>
  </dataValidations>
  <pageMargins left="0.7" right="0.7" top="0.78740157499999996" bottom="0.78740157499999996" header="0.3" footer="0.3"/>
  <pageSetup scale="3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51731-36E1-D94C-8243-0DF40C7543FC}">
  <sheetPr>
    <pageSetUpPr fitToPage="1"/>
  </sheetPr>
  <dimension ref="A1:N23"/>
  <sheetViews>
    <sheetView zoomScaleNormal="100" workbookViewId="0"/>
  </sheetViews>
  <sheetFormatPr defaultColWidth="9.1796875" defaultRowHeight="12.75" customHeight="1" x14ac:dyDescent="0.35"/>
  <cols>
    <col min="1" max="1" width="11.453125" style="1" customWidth="1"/>
    <col min="2" max="2" width="30" style="1" bestFit="1" customWidth="1"/>
    <col min="3" max="3" width="42" style="1" customWidth="1"/>
    <col min="4" max="4" width="15.453125" style="1" customWidth="1"/>
    <col min="5" max="5" width="15" style="1" customWidth="1"/>
    <col min="6" max="7" width="9.453125" style="1" customWidth="1"/>
    <col min="8" max="8" width="10" style="1" customWidth="1"/>
    <col min="9" max="10" width="9.453125" style="1" customWidth="1"/>
    <col min="11" max="11" width="10.81640625" style="1" customWidth="1"/>
    <col min="12" max="12" width="9.453125" style="1" customWidth="1"/>
    <col min="13" max="14" width="9.1796875" style="2"/>
    <col min="15" max="16384" width="9.1796875" style="1"/>
  </cols>
  <sheetData>
    <row r="1" spans="1:14" ht="38.25" customHeight="1" x14ac:dyDescent="0.35">
      <c r="A1" s="8" t="s">
        <v>0</v>
      </c>
    </row>
    <row r="2" spans="1:14" ht="15" customHeight="1" x14ac:dyDescent="0.35">
      <c r="A2" s="3" t="s">
        <v>1</v>
      </c>
      <c r="D2" s="3" t="s">
        <v>2</v>
      </c>
    </row>
    <row r="3" spans="1:14" ht="15" customHeight="1" x14ac:dyDescent="0.35">
      <c r="A3" s="3" t="s">
        <v>3</v>
      </c>
      <c r="D3" s="44" t="s">
        <v>4</v>
      </c>
      <c r="E3" s="44"/>
      <c r="F3" s="44"/>
      <c r="G3" s="44"/>
      <c r="H3" s="44"/>
      <c r="I3" s="44"/>
      <c r="J3" s="44"/>
      <c r="K3" s="44"/>
      <c r="L3" s="44"/>
    </row>
    <row r="4" spans="1:14" ht="15" customHeight="1" x14ac:dyDescent="0.35">
      <c r="A4" s="3" t="s">
        <v>5</v>
      </c>
      <c r="D4" s="45" t="s">
        <v>6</v>
      </c>
      <c r="E4" s="45"/>
      <c r="F4" s="45"/>
      <c r="G4" s="45"/>
      <c r="H4" s="45"/>
      <c r="I4" s="45"/>
      <c r="J4" s="45"/>
      <c r="K4" s="45"/>
      <c r="L4" s="45"/>
    </row>
    <row r="5" spans="1:14" ht="15" customHeight="1" x14ac:dyDescent="0.35">
      <c r="A5" s="3" t="s">
        <v>7</v>
      </c>
      <c r="D5" s="45"/>
      <c r="E5" s="45"/>
      <c r="F5" s="45"/>
      <c r="G5" s="45"/>
      <c r="H5" s="45"/>
      <c r="I5" s="45"/>
      <c r="J5" s="45"/>
      <c r="K5" s="45"/>
      <c r="L5" s="45"/>
    </row>
    <row r="6" spans="1:14" ht="16" customHeight="1" x14ac:dyDescent="0.35">
      <c r="A6" s="3" t="s">
        <v>8</v>
      </c>
      <c r="D6" s="45"/>
      <c r="E6" s="45"/>
      <c r="F6" s="45"/>
      <c r="G6" s="45"/>
      <c r="H6" s="45"/>
      <c r="I6" s="45"/>
      <c r="J6" s="45"/>
      <c r="K6" s="45"/>
      <c r="L6" s="45"/>
    </row>
    <row r="7" spans="1:14" ht="16" customHeight="1" x14ac:dyDescent="0.35">
      <c r="A7" s="46" t="s">
        <v>9</v>
      </c>
      <c r="B7" s="46"/>
      <c r="C7" s="46"/>
      <c r="D7" s="47"/>
      <c r="E7" s="47"/>
      <c r="F7" s="47"/>
      <c r="G7" s="47"/>
      <c r="H7" s="47"/>
      <c r="I7" s="47"/>
      <c r="J7" s="47"/>
      <c r="K7" s="47"/>
      <c r="L7" s="47"/>
    </row>
    <row r="8" spans="1:14" ht="16" customHeight="1" x14ac:dyDescent="0.35">
      <c r="A8" s="3" t="s">
        <v>10</v>
      </c>
      <c r="D8" s="3" t="s">
        <v>11</v>
      </c>
      <c r="E8" s="4"/>
      <c r="F8" s="4"/>
      <c r="G8" s="4"/>
      <c r="H8" s="4"/>
      <c r="I8" s="4"/>
      <c r="J8" s="4"/>
      <c r="K8" s="4"/>
      <c r="L8" s="4"/>
    </row>
    <row r="9" spans="1:14" ht="28.5" customHeight="1" x14ac:dyDescent="0.35">
      <c r="D9" s="45" t="s">
        <v>12</v>
      </c>
      <c r="E9" s="45"/>
      <c r="F9" s="45"/>
      <c r="G9" s="45"/>
      <c r="H9" s="45"/>
      <c r="I9" s="45"/>
      <c r="J9" s="45"/>
      <c r="K9" s="45"/>
      <c r="L9" s="45"/>
    </row>
    <row r="10" spans="1:14" ht="40" customHeight="1" x14ac:dyDescent="0.35">
      <c r="D10" s="45" t="s">
        <v>13</v>
      </c>
      <c r="E10" s="45"/>
      <c r="F10" s="45"/>
      <c r="G10" s="45"/>
      <c r="H10" s="45"/>
      <c r="I10" s="45"/>
      <c r="J10" s="45"/>
      <c r="K10" s="45"/>
      <c r="L10" s="45"/>
    </row>
    <row r="11" spans="1:14" ht="15" customHeight="1" x14ac:dyDescent="0.35">
      <c r="A11" s="3"/>
      <c r="G11" s="3"/>
      <c r="H11" s="3"/>
      <c r="I11" s="3"/>
    </row>
    <row r="12" spans="1:14" ht="15" customHeight="1" x14ac:dyDescent="0.35">
      <c r="A12" s="49" t="s">
        <v>14</v>
      </c>
      <c r="B12" s="49" t="s">
        <v>15</v>
      </c>
      <c r="C12" s="49" t="s">
        <v>16</v>
      </c>
      <c r="D12" s="49" t="s">
        <v>17</v>
      </c>
      <c r="E12" s="50" t="s">
        <v>18</v>
      </c>
      <c r="F12" s="51" t="s">
        <v>19</v>
      </c>
      <c r="G12" s="51"/>
      <c r="H12" s="51"/>
      <c r="I12" s="51"/>
      <c r="J12" s="51"/>
      <c r="K12" s="51"/>
      <c r="L12" s="49" t="s">
        <v>62</v>
      </c>
    </row>
    <row r="13" spans="1:14" ht="14.5" customHeight="1" x14ac:dyDescent="0.35">
      <c r="A13" s="49"/>
      <c r="B13" s="49"/>
      <c r="C13" s="49"/>
      <c r="D13" s="49"/>
      <c r="E13" s="50"/>
      <c r="F13" s="48" t="s">
        <v>27</v>
      </c>
      <c r="G13" s="48"/>
      <c r="H13" s="48" t="s">
        <v>28</v>
      </c>
      <c r="I13" s="48"/>
      <c r="J13" s="48"/>
      <c r="K13" s="48"/>
      <c r="L13" s="49"/>
    </row>
    <row r="14" spans="1:14" ht="78" customHeight="1" x14ac:dyDescent="0.35">
      <c r="A14" s="49"/>
      <c r="B14" s="49"/>
      <c r="C14" s="49"/>
      <c r="D14" s="49"/>
      <c r="E14" s="50"/>
      <c r="F14" s="6" t="s">
        <v>29</v>
      </c>
      <c r="G14" s="6" t="s">
        <v>30</v>
      </c>
      <c r="H14" s="6" t="s">
        <v>31</v>
      </c>
      <c r="I14" s="6" t="s">
        <v>32</v>
      </c>
      <c r="J14" s="6" t="s">
        <v>33</v>
      </c>
      <c r="K14" s="6" t="s">
        <v>34</v>
      </c>
      <c r="L14" s="49"/>
    </row>
    <row r="15" spans="1:14" ht="31" customHeight="1" x14ac:dyDescent="0.35">
      <c r="A15" s="49"/>
      <c r="B15" s="49"/>
      <c r="C15" s="49"/>
      <c r="D15" s="49"/>
      <c r="E15" s="50"/>
      <c r="F15" s="5" t="s">
        <v>35</v>
      </c>
      <c r="G15" s="5" t="s">
        <v>36</v>
      </c>
      <c r="H15" s="5" t="s">
        <v>37</v>
      </c>
      <c r="I15" s="5" t="s">
        <v>37</v>
      </c>
      <c r="J15" s="5" t="s">
        <v>38</v>
      </c>
      <c r="K15" s="5" t="s">
        <v>39</v>
      </c>
      <c r="L15" s="5"/>
    </row>
    <row r="16" spans="1:14" ht="12.75" customHeight="1" x14ac:dyDescent="0.25">
      <c r="A16" s="11" t="s">
        <v>40</v>
      </c>
      <c r="B16" s="12" t="s">
        <v>41</v>
      </c>
      <c r="C16" s="13" t="s">
        <v>42</v>
      </c>
      <c r="D16" s="14">
        <v>584750</v>
      </c>
      <c r="E16" s="14">
        <v>400000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f t="shared" ref="L16:L22" si="0">SUM(F16:K16)</f>
        <v>0</v>
      </c>
      <c r="M16" s="1" t="s">
        <v>63</v>
      </c>
      <c r="N16" s="9"/>
    </row>
    <row r="17" spans="1:14" ht="12.75" customHeight="1" x14ac:dyDescent="0.25">
      <c r="A17" s="11" t="s">
        <v>43</v>
      </c>
      <c r="B17" s="12" t="s">
        <v>44</v>
      </c>
      <c r="C17" s="12" t="s">
        <v>45</v>
      </c>
      <c r="D17" s="14">
        <v>394500</v>
      </c>
      <c r="E17" s="14">
        <v>276150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f t="shared" si="0"/>
        <v>0</v>
      </c>
      <c r="M17" s="1" t="s">
        <v>63</v>
      </c>
      <c r="N17" s="9"/>
    </row>
    <row r="18" spans="1:14" ht="12.75" customHeight="1" x14ac:dyDescent="0.25">
      <c r="A18" s="11" t="s">
        <v>47</v>
      </c>
      <c r="B18" s="12" t="s">
        <v>48</v>
      </c>
      <c r="C18" s="12" t="s">
        <v>49</v>
      </c>
      <c r="D18" s="14">
        <v>331700</v>
      </c>
      <c r="E18" s="14">
        <v>210000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f t="shared" si="0"/>
        <v>0</v>
      </c>
      <c r="M18" s="1" t="s">
        <v>63</v>
      </c>
      <c r="N18" s="9"/>
    </row>
    <row r="19" spans="1:14" ht="12.75" customHeight="1" x14ac:dyDescent="0.25">
      <c r="A19" s="11" t="s">
        <v>50</v>
      </c>
      <c r="B19" s="12" t="s">
        <v>51</v>
      </c>
      <c r="C19" s="12" t="s">
        <v>52</v>
      </c>
      <c r="D19" s="14">
        <v>714600</v>
      </c>
      <c r="E19" s="14">
        <v>280000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f t="shared" si="0"/>
        <v>0</v>
      </c>
      <c r="M19" s="1" t="s">
        <v>63</v>
      </c>
      <c r="N19" s="9"/>
    </row>
    <row r="20" spans="1:14" ht="12.75" customHeight="1" x14ac:dyDescent="0.25">
      <c r="A20" s="11" t="s">
        <v>53</v>
      </c>
      <c r="B20" s="12" t="s">
        <v>51</v>
      </c>
      <c r="C20" s="12" t="s">
        <v>54</v>
      </c>
      <c r="D20" s="14">
        <v>709100</v>
      </c>
      <c r="E20" s="14">
        <v>280000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f t="shared" si="0"/>
        <v>0</v>
      </c>
      <c r="M20" s="1" t="s">
        <v>63</v>
      </c>
      <c r="N20" s="9"/>
    </row>
    <row r="21" spans="1:14" ht="12.75" customHeight="1" x14ac:dyDescent="0.25">
      <c r="A21" s="11" t="s">
        <v>55</v>
      </c>
      <c r="B21" s="12" t="s">
        <v>56</v>
      </c>
      <c r="C21" s="12" t="s">
        <v>57</v>
      </c>
      <c r="D21" s="14">
        <v>194920</v>
      </c>
      <c r="E21" s="14">
        <v>107000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f>SUM(F21:K21)</f>
        <v>0</v>
      </c>
      <c r="M21" s="1" t="s">
        <v>63</v>
      </c>
      <c r="N21" s="9"/>
    </row>
    <row r="22" spans="1:14" ht="12.75" customHeight="1" x14ac:dyDescent="0.25">
      <c r="A22" s="11" t="s">
        <v>58</v>
      </c>
      <c r="B22" s="12" t="s">
        <v>59</v>
      </c>
      <c r="C22" s="12" t="s">
        <v>60</v>
      </c>
      <c r="D22" s="14">
        <v>286000</v>
      </c>
      <c r="E22" s="14">
        <v>200000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f t="shared" si="0"/>
        <v>0</v>
      </c>
      <c r="M22" s="1" t="s">
        <v>63</v>
      </c>
      <c r="N22" s="9"/>
    </row>
    <row r="23" spans="1:14" ht="11.5" x14ac:dyDescent="0.35">
      <c r="E23" s="7"/>
    </row>
  </sheetData>
  <mergeCells count="17">
    <mergeCell ref="H13:K13"/>
    <mergeCell ref="D9:L9"/>
    <mergeCell ref="D10:L10"/>
    <mergeCell ref="A12:A15"/>
    <mergeCell ref="B12:B15"/>
    <mergeCell ref="C12:C15"/>
    <mergeCell ref="D12:D15"/>
    <mergeCell ref="E12:E15"/>
    <mergeCell ref="F12:K12"/>
    <mergeCell ref="L12:L14"/>
    <mergeCell ref="F13:G13"/>
    <mergeCell ref="D3:L3"/>
    <mergeCell ref="D4:L4"/>
    <mergeCell ref="D5:L5"/>
    <mergeCell ref="D6:L6"/>
    <mergeCell ref="A7:C7"/>
    <mergeCell ref="D7:L7"/>
  </mergeCells>
  <dataValidations count="2">
    <dataValidation type="decimal" operator="lessThanOrEqual" allowBlank="1" showInputMessage="1" showErrorMessage="1" error="max. 15" sqref="G1:G6 G8 G10:G15 G23:G1048576" xr:uid="{0F1A223E-CE86-49AC-9C07-2AC36CD711C9}">
      <formula1>20</formula1>
    </dataValidation>
    <dataValidation type="decimal" operator="lessThanOrEqual" allowBlank="1" showInputMessage="1" showErrorMessage="1" error="max. 40" sqref="F1:F6 F8 G16:K22 F10:F1048576" xr:uid="{6CD2D959-3390-4752-B348-EC2FA20E269A}">
      <formula1>30</formula1>
    </dataValidation>
  </dataValidations>
  <pageMargins left="0.7" right="0.7" top="0.78740157499999996" bottom="0.78740157499999996" header="0.3" footer="0.3"/>
  <pageSetup scale="3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BB3F6-3F63-B848-84BC-3E567E308A3D}">
  <sheetPr>
    <pageSetUpPr fitToPage="1"/>
  </sheetPr>
  <dimension ref="A1:N23"/>
  <sheetViews>
    <sheetView zoomScaleNormal="100" workbookViewId="0"/>
  </sheetViews>
  <sheetFormatPr defaultColWidth="9.1796875" defaultRowHeight="12.75" customHeight="1" x14ac:dyDescent="0.35"/>
  <cols>
    <col min="1" max="1" width="11.453125" style="1" customWidth="1"/>
    <col min="2" max="2" width="30" style="1" bestFit="1" customWidth="1"/>
    <col min="3" max="3" width="42" style="1" customWidth="1"/>
    <col min="4" max="4" width="15.453125" style="1" customWidth="1"/>
    <col min="5" max="5" width="15" style="1" customWidth="1"/>
    <col min="6" max="7" width="9.453125" style="1" customWidth="1"/>
    <col min="8" max="8" width="10" style="1" customWidth="1"/>
    <col min="9" max="10" width="9.453125" style="1" customWidth="1"/>
    <col min="11" max="11" width="10.81640625" style="1" customWidth="1"/>
    <col min="12" max="12" width="9.453125" style="1" customWidth="1"/>
    <col min="13" max="14" width="9.1796875" style="2"/>
    <col min="15" max="16384" width="9.1796875" style="1"/>
  </cols>
  <sheetData>
    <row r="1" spans="1:14" ht="38.25" customHeight="1" x14ac:dyDescent="0.35">
      <c r="A1" s="8" t="s">
        <v>0</v>
      </c>
    </row>
    <row r="2" spans="1:14" ht="15" customHeight="1" x14ac:dyDescent="0.35">
      <c r="A2" s="3" t="s">
        <v>1</v>
      </c>
      <c r="D2" s="3" t="s">
        <v>2</v>
      </c>
    </row>
    <row r="3" spans="1:14" ht="15" customHeight="1" x14ac:dyDescent="0.35">
      <c r="A3" s="3" t="s">
        <v>3</v>
      </c>
      <c r="D3" s="44" t="s">
        <v>4</v>
      </c>
      <c r="E3" s="44"/>
      <c r="F3" s="44"/>
      <c r="G3" s="44"/>
      <c r="H3" s="44"/>
      <c r="I3" s="44"/>
      <c r="J3" s="44"/>
      <c r="K3" s="44"/>
      <c r="L3" s="44"/>
    </row>
    <row r="4" spans="1:14" ht="15" customHeight="1" x14ac:dyDescent="0.35">
      <c r="A4" s="3" t="s">
        <v>5</v>
      </c>
      <c r="D4" s="45" t="s">
        <v>6</v>
      </c>
      <c r="E4" s="45"/>
      <c r="F4" s="45"/>
      <c r="G4" s="45"/>
      <c r="H4" s="45"/>
      <c r="I4" s="45"/>
      <c r="J4" s="45"/>
      <c r="K4" s="45"/>
      <c r="L4" s="45"/>
    </row>
    <row r="5" spans="1:14" ht="15" customHeight="1" x14ac:dyDescent="0.35">
      <c r="A5" s="3" t="s">
        <v>7</v>
      </c>
      <c r="D5" s="45"/>
      <c r="E5" s="45"/>
      <c r="F5" s="45"/>
      <c r="G5" s="45"/>
      <c r="H5" s="45"/>
      <c r="I5" s="45"/>
      <c r="J5" s="45"/>
      <c r="K5" s="45"/>
      <c r="L5" s="45"/>
    </row>
    <row r="6" spans="1:14" ht="16" customHeight="1" x14ac:dyDescent="0.35">
      <c r="A6" s="3" t="s">
        <v>8</v>
      </c>
      <c r="D6" s="45"/>
      <c r="E6" s="45"/>
      <c r="F6" s="45"/>
      <c r="G6" s="45"/>
      <c r="H6" s="45"/>
      <c r="I6" s="45"/>
      <c r="J6" s="45"/>
      <c r="K6" s="45"/>
      <c r="L6" s="45"/>
    </row>
    <row r="7" spans="1:14" ht="16" customHeight="1" x14ac:dyDescent="0.35">
      <c r="A7" s="46" t="s">
        <v>9</v>
      </c>
      <c r="B7" s="46"/>
      <c r="C7" s="46"/>
      <c r="D7" s="47"/>
      <c r="E7" s="47"/>
      <c r="F7" s="47"/>
      <c r="G7" s="47"/>
      <c r="H7" s="47"/>
      <c r="I7" s="47"/>
      <c r="J7" s="47"/>
      <c r="K7" s="47"/>
      <c r="L7" s="47"/>
    </row>
    <row r="8" spans="1:14" ht="16" customHeight="1" x14ac:dyDescent="0.35">
      <c r="A8" s="3" t="s">
        <v>10</v>
      </c>
      <c r="D8" s="3" t="s">
        <v>11</v>
      </c>
      <c r="E8" s="4"/>
      <c r="F8" s="4"/>
      <c r="G8" s="4"/>
      <c r="H8" s="4"/>
      <c r="I8" s="4"/>
      <c r="J8" s="4"/>
      <c r="K8" s="4"/>
      <c r="L8" s="4"/>
    </row>
    <row r="9" spans="1:14" ht="28.5" customHeight="1" x14ac:dyDescent="0.35">
      <c r="D9" s="45" t="s">
        <v>12</v>
      </c>
      <c r="E9" s="45"/>
      <c r="F9" s="45"/>
      <c r="G9" s="45"/>
      <c r="H9" s="45"/>
      <c r="I9" s="45"/>
      <c r="J9" s="45"/>
      <c r="K9" s="45"/>
      <c r="L9" s="45"/>
    </row>
    <row r="10" spans="1:14" ht="40" customHeight="1" x14ac:dyDescent="0.35">
      <c r="D10" s="45" t="s">
        <v>13</v>
      </c>
      <c r="E10" s="45"/>
      <c r="F10" s="45"/>
      <c r="G10" s="45"/>
      <c r="H10" s="45"/>
      <c r="I10" s="45"/>
      <c r="J10" s="45"/>
      <c r="K10" s="45"/>
      <c r="L10" s="45"/>
    </row>
    <row r="11" spans="1:14" ht="15" customHeight="1" x14ac:dyDescent="0.35">
      <c r="A11" s="3"/>
      <c r="G11" s="3"/>
      <c r="H11" s="3"/>
      <c r="I11" s="3"/>
    </row>
    <row r="12" spans="1:14" ht="15" customHeight="1" x14ac:dyDescent="0.35">
      <c r="A12" s="49" t="s">
        <v>14</v>
      </c>
      <c r="B12" s="49" t="s">
        <v>15</v>
      </c>
      <c r="C12" s="49" t="s">
        <v>16</v>
      </c>
      <c r="D12" s="49" t="s">
        <v>17</v>
      </c>
      <c r="E12" s="50" t="s">
        <v>18</v>
      </c>
      <c r="F12" s="51" t="s">
        <v>19</v>
      </c>
      <c r="G12" s="51"/>
      <c r="H12" s="51"/>
      <c r="I12" s="51"/>
      <c r="J12" s="51"/>
      <c r="K12" s="51"/>
      <c r="L12" s="49" t="s">
        <v>62</v>
      </c>
    </row>
    <row r="13" spans="1:14" ht="14.5" customHeight="1" x14ac:dyDescent="0.35">
      <c r="A13" s="49"/>
      <c r="B13" s="49"/>
      <c r="C13" s="49"/>
      <c r="D13" s="49"/>
      <c r="E13" s="50"/>
      <c r="F13" s="48" t="s">
        <v>27</v>
      </c>
      <c r="G13" s="48"/>
      <c r="H13" s="48" t="s">
        <v>28</v>
      </c>
      <c r="I13" s="48"/>
      <c r="J13" s="48"/>
      <c r="K13" s="48"/>
      <c r="L13" s="49"/>
    </row>
    <row r="14" spans="1:14" ht="78" customHeight="1" x14ac:dyDescent="0.35">
      <c r="A14" s="49"/>
      <c r="B14" s="49"/>
      <c r="C14" s="49"/>
      <c r="D14" s="49"/>
      <c r="E14" s="50"/>
      <c r="F14" s="6" t="s">
        <v>29</v>
      </c>
      <c r="G14" s="6" t="s">
        <v>30</v>
      </c>
      <c r="H14" s="6" t="s">
        <v>31</v>
      </c>
      <c r="I14" s="6" t="s">
        <v>32</v>
      </c>
      <c r="J14" s="6" t="s">
        <v>33</v>
      </c>
      <c r="K14" s="6" t="s">
        <v>34</v>
      </c>
      <c r="L14" s="49"/>
    </row>
    <row r="15" spans="1:14" ht="31" customHeight="1" x14ac:dyDescent="0.35">
      <c r="A15" s="49"/>
      <c r="B15" s="49"/>
      <c r="C15" s="49"/>
      <c r="D15" s="49"/>
      <c r="E15" s="50"/>
      <c r="F15" s="5" t="s">
        <v>35</v>
      </c>
      <c r="G15" s="5" t="s">
        <v>36</v>
      </c>
      <c r="H15" s="5" t="s">
        <v>37</v>
      </c>
      <c r="I15" s="5" t="s">
        <v>37</v>
      </c>
      <c r="J15" s="5" t="s">
        <v>38</v>
      </c>
      <c r="K15" s="5" t="s">
        <v>39</v>
      </c>
      <c r="L15" s="5"/>
    </row>
    <row r="16" spans="1:14" ht="12.75" customHeight="1" x14ac:dyDescent="0.25">
      <c r="A16" s="11" t="s">
        <v>40</v>
      </c>
      <c r="B16" s="12" t="s">
        <v>41</v>
      </c>
      <c r="C16" s="13" t="s">
        <v>42</v>
      </c>
      <c r="D16" s="14">
        <v>584750</v>
      </c>
      <c r="E16" s="14">
        <v>400000</v>
      </c>
      <c r="F16" s="10">
        <v>10</v>
      </c>
      <c r="G16" s="10">
        <v>10</v>
      </c>
      <c r="H16" s="10">
        <v>10</v>
      </c>
      <c r="I16" s="10">
        <v>7</v>
      </c>
      <c r="J16" s="10">
        <v>22</v>
      </c>
      <c r="K16" s="10">
        <v>5</v>
      </c>
      <c r="L16" s="10">
        <f t="shared" ref="L16:L22" si="0">SUM(F16:K16)</f>
        <v>64</v>
      </c>
      <c r="N16" s="9"/>
    </row>
    <row r="17" spans="1:14" ht="12.75" customHeight="1" x14ac:dyDescent="0.25">
      <c r="A17" s="11" t="s">
        <v>43</v>
      </c>
      <c r="B17" s="12" t="s">
        <v>44</v>
      </c>
      <c r="C17" s="12" t="s">
        <v>45</v>
      </c>
      <c r="D17" s="14">
        <v>394500</v>
      </c>
      <c r="E17" s="14">
        <v>276150</v>
      </c>
      <c r="F17" s="10">
        <v>10</v>
      </c>
      <c r="G17" s="10">
        <v>10</v>
      </c>
      <c r="H17" s="10">
        <v>9</v>
      </c>
      <c r="I17" s="10">
        <v>7</v>
      </c>
      <c r="J17" s="10">
        <v>20</v>
      </c>
      <c r="K17" s="10">
        <v>5</v>
      </c>
      <c r="L17" s="10">
        <f t="shared" si="0"/>
        <v>61</v>
      </c>
      <c r="N17" s="9"/>
    </row>
    <row r="18" spans="1:14" ht="12.75" customHeight="1" x14ac:dyDescent="0.25">
      <c r="A18" s="11" t="s">
        <v>47</v>
      </c>
      <c r="B18" s="12" t="s">
        <v>48</v>
      </c>
      <c r="C18" s="12" t="s">
        <v>49</v>
      </c>
      <c r="D18" s="14">
        <v>331700</v>
      </c>
      <c r="E18" s="14">
        <v>210000</v>
      </c>
      <c r="F18" s="10">
        <v>30</v>
      </c>
      <c r="G18" s="10">
        <v>20</v>
      </c>
      <c r="H18" s="10">
        <v>10</v>
      </c>
      <c r="I18" s="10">
        <v>10</v>
      </c>
      <c r="J18" s="10">
        <v>20</v>
      </c>
      <c r="K18" s="10">
        <v>5</v>
      </c>
      <c r="L18" s="10">
        <f t="shared" si="0"/>
        <v>95</v>
      </c>
      <c r="N18" s="9"/>
    </row>
    <row r="19" spans="1:14" ht="12.75" customHeight="1" x14ac:dyDescent="0.25">
      <c r="A19" s="11" t="s">
        <v>50</v>
      </c>
      <c r="B19" s="12" t="s">
        <v>51</v>
      </c>
      <c r="C19" s="12" t="s">
        <v>52</v>
      </c>
      <c r="D19" s="14">
        <v>714600</v>
      </c>
      <c r="E19" s="14">
        <v>280000</v>
      </c>
      <c r="F19" s="10">
        <v>30</v>
      </c>
      <c r="G19" s="10">
        <v>20</v>
      </c>
      <c r="H19" s="10">
        <v>10</v>
      </c>
      <c r="I19" s="10">
        <v>10</v>
      </c>
      <c r="J19" s="10">
        <v>22</v>
      </c>
      <c r="K19" s="10">
        <v>5</v>
      </c>
      <c r="L19" s="10">
        <f t="shared" si="0"/>
        <v>97</v>
      </c>
      <c r="N19" s="9"/>
    </row>
    <row r="20" spans="1:14" ht="12.75" customHeight="1" x14ac:dyDescent="0.25">
      <c r="A20" s="11" t="s">
        <v>53</v>
      </c>
      <c r="B20" s="12" t="s">
        <v>51</v>
      </c>
      <c r="C20" s="12" t="s">
        <v>54</v>
      </c>
      <c r="D20" s="14">
        <v>709100</v>
      </c>
      <c r="E20" s="14">
        <v>280000</v>
      </c>
      <c r="F20" s="10">
        <v>30</v>
      </c>
      <c r="G20" s="10">
        <v>20</v>
      </c>
      <c r="H20" s="10">
        <v>10</v>
      </c>
      <c r="I20" s="10">
        <v>10</v>
      </c>
      <c r="J20" s="10">
        <v>22</v>
      </c>
      <c r="K20" s="10">
        <v>5</v>
      </c>
      <c r="L20" s="10">
        <f t="shared" si="0"/>
        <v>97</v>
      </c>
      <c r="N20" s="9"/>
    </row>
    <row r="21" spans="1:14" ht="12.75" customHeight="1" x14ac:dyDescent="0.25">
      <c r="A21" s="11" t="s">
        <v>55</v>
      </c>
      <c r="B21" s="12" t="s">
        <v>56</v>
      </c>
      <c r="C21" s="12" t="s">
        <v>57</v>
      </c>
      <c r="D21" s="14">
        <v>194920</v>
      </c>
      <c r="E21" s="14">
        <v>107000</v>
      </c>
      <c r="F21" s="10">
        <v>30</v>
      </c>
      <c r="G21" s="10">
        <v>20</v>
      </c>
      <c r="H21" s="10">
        <v>10</v>
      </c>
      <c r="I21" s="10">
        <v>10</v>
      </c>
      <c r="J21" s="10">
        <v>20</v>
      </c>
      <c r="K21" s="10">
        <v>5</v>
      </c>
      <c r="L21" s="10">
        <f>SUM(F21:K21)</f>
        <v>95</v>
      </c>
      <c r="N21" s="9"/>
    </row>
    <row r="22" spans="1:14" ht="12.75" customHeight="1" x14ac:dyDescent="0.25">
      <c r="A22" s="11" t="s">
        <v>58</v>
      </c>
      <c r="B22" s="12" t="s">
        <v>59</v>
      </c>
      <c r="C22" s="12" t="s">
        <v>60</v>
      </c>
      <c r="D22" s="14">
        <v>286000</v>
      </c>
      <c r="E22" s="14">
        <v>200000</v>
      </c>
      <c r="F22" s="10">
        <v>10</v>
      </c>
      <c r="G22" s="10">
        <v>5</v>
      </c>
      <c r="H22" s="10">
        <v>10</v>
      </c>
      <c r="I22" s="10">
        <v>5</v>
      </c>
      <c r="J22" s="10">
        <v>10</v>
      </c>
      <c r="K22" s="10">
        <v>4</v>
      </c>
      <c r="L22" s="10">
        <f t="shared" si="0"/>
        <v>44</v>
      </c>
      <c r="N22" s="9"/>
    </row>
    <row r="23" spans="1:14" ht="11.5" x14ac:dyDescent="0.35">
      <c r="E23" s="7"/>
    </row>
  </sheetData>
  <mergeCells count="17">
    <mergeCell ref="H13:K13"/>
    <mergeCell ref="D9:L9"/>
    <mergeCell ref="D10:L10"/>
    <mergeCell ref="A12:A15"/>
    <mergeCell ref="B12:B15"/>
    <mergeCell ref="C12:C15"/>
    <mergeCell ref="D12:D15"/>
    <mergeCell ref="E12:E15"/>
    <mergeCell ref="F12:K12"/>
    <mergeCell ref="L12:L14"/>
    <mergeCell ref="F13:G13"/>
    <mergeCell ref="D3:L3"/>
    <mergeCell ref="D4:L4"/>
    <mergeCell ref="D5:L5"/>
    <mergeCell ref="D6:L6"/>
    <mergeCell ref="A7:C7"/>
    <mergeCell ref="D7:L7"/>
  </mergeCells>
  <dataValidations count="6">
    <dataValidation type="decimal" operator="lessThanOrEqual" allowBlank="1" showInputMessage="1" showErrorMessage="1" error="max. 15" sqref="G1:G6 G8 G10:G1048576" xr:uid="{795F4375-4969-471F-AFA2-1CE2A6D37D31}">
      <formula1>20</formula1>
    </dataValidation>
    <dataValidation type="decimal" operator="lessThanOrEqual" allowBlank="1" showInputMessage="1" showErrorMessage="1" error="max. 40" sqref="F1:F6 F8 F10:F1048576" xr:uid="{8D0E964F-81B7-45E4-8A01-9736C476EA99}">
      <formula1>30</formula1>
    </dataValidation>
    <dataValidation type="decimal" operator="lessThanOrEqual" allowBlank="1" showInputMessage="1" showErrorMessage="1" error="max. 10" sqref="J16:J22" xr:uid="{3D6183E7-AF80-4BEA-8907-251DCC9C3602}">
      <formula1>25</formula1>
    </dataValidation>
    <dataValidation type="decimal" operator="lessThanOrEqual" allowBlank="1" showInputMessage="1" showErrorMessage="1" error="max. 5" sqref="I16:I22" xr:uid="{BD7D6A14-0CF3-48E3-80B4-CECF26DDFED5}">
      <formula1>10</formula1>
    </dataValidation>
    <dataValidation type="decimal" operator="lessThanOrEqual" allowBlank="1" showInputMessage="1" showErrorMessage="1" error="max. 10" sqref="K16:K22" xr:uid="{591C2F28-EE53-4060-A05E-69A49C67A896}">
      <formula1>5</formula1>
    </dataValidation>
    <dataValidation type="decimal" operator="lessThanOrEqual" allowBlank="1" showInputMessage="1" showErrorMessage="1" error="max. 15" sqref="H16:H22" xr:uid="{B000CECB-1195-4387-8202-02C11FE67010}">
      <formula1>10</formula1>
    </dataValidation>
  </dataValidations>
  <pageMargins left="0.7" right="0.7" top="0.78740157499999996" bottom="0.78740157499999996" header="0.3" footer="0.3"/>
  <pageSetup scale="3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AB044-9BDD-2048-B2F8-94DE49AB061A}">
  <sheetPr>
    <pageSetUpPr fitToPage="1"/>
  </sheetPr>
  <dimension ref="A1:N23"/>
  <sheetViews>
    <sheetView zoomScaleNormal="100" workbookViewId="0"/>
  </sheetViews>
  <sheetFormatPr defaultColWidth="9.1796875" defaultRowHeight="12.75" customHeight="1" x14ac:dyDescent="0.35"/>
  <cols>
    <col min="1" max="1" width="11.453125" style="1" customWidth="1"/>
    <col min="2" max="2" width="30" style="1" bestFit="1" customWidth="1"/>
    <col min="3" max="3" width="42" style="1" customWidth="1"/>
    <col min="4" max="4" width="15.453125" style="1" customWidth="1"/>
    <col min="5" max="5" width="15" style="1" customWidth="1"/>
    <col min="6" max="7" width="9.453125" style="1" customWidth="1"/>
    <col min="8" max="8" width="10" style="1" customWidth="1"/>
    <col min="9" max="10" width="9.453125" style="1" customWidth="1"/>
    <col min="11" max="11" width="10.81640625" style="1" customWidth="1"/>
    <col min="12" max="12" width="9.453125" style="1" customWidth="1"/>
    <col min="13" max="14" width="9.1796875" style="2"/>
    <col min="15" max="16384" width="9.1796875" style="1"/>
  </cols>
  <sheetData>
    <row r="1" spans="1:14" ht="38.25" customHeight="1" x14ac:dyDescent="0.35">
      <c r="A1" s="8" t="s">
        <v>0</v>
      </c>
    </row>
    <row r="2" spans="1:14" ht="15" customHeight="1" x14ac:dyDescent="0.35">
      <c r="A2" s="3" t="s">
        <v>1</v>
      </c>
      <c r="D2" s="3" t="s">
        <v>2</v>
      </c>
    </row>
    <row r="3" spans="1:14" ht="15" customHeight="1" x14ac:dyDescent="0.35">
      <c r="A3" s="3" t="s">
        <v>3</v>
      </c>
      <c r="D3" s="44" t="s">
        <v>4</v>
      </c>
      <c r="E3" s="44"/>
      <c r="F3" s="44"/>
      <c r="G3" s="44"/>
      <c r="H3" s="44"/>
      <c r="I3" s="44"/>
      <c r="J3" s="44"/>
      <c r="K3" s="44"/>
      <c r="L3" s="44"/>
    </row>
    <row r="4" spans="1:14" ht="15" customHeight="1" x14ac:dyDescent="0.35">
      <c r="A4" s="3" t="s">
        <v>5</v>
      </c>
      <c r="D4" s="45" t="s">
        <v>6</v>
      </c>
      <c r="E4" s="45"/>
      <c r="F4" s="45"/>
      <c r="G4" s="45"/>
      <c r="H4" s="45"/>
      <c r="I4" s="45"/>
      <c r="J4" s="45"/>
      <c r="K4" s="45"/>
      <c r="L4" s="45"/>
    </row>
    <row r="5" spans="1:14" ht="15" customHeight="1" x14ac:dyDescent="0.35">
      <c r="A5" s="3" t="s">
        <v>7</v>
      </c>
      <c r="D5" s="45"/>
      <c r="E5" s="45"/>
      <c r="F5" s="45"/>
      <c r="G5" s="45"/>
      <c r="H5" s="45"/>
      <c r="I5" s="45"/>
      <c r="J5" s="45"/>
      <c r="K5" s="45"/>
      <c r="L5" s="45"/>
    </row>
    <row r="6" spans="1:14" ht="16" customHeight="1" x14ac:dyDescent="0.35">
      <c r="A6" s="3" t="s">
        <v>8</v>
      </c>
      <c r="D6" s="45"/>
      <c r="E6" s="45"/>
      <c r="F6" s="45"/>
      <c r="G6" s="45"/>
      <c r="H6" s="45"/>
      <c r="I6" s="45"/>
      <c r="J6" s="45"/>
      <c r="K6" s="45"/>
      <c r="L6" s="45"/>
    </row>
    <row r="7" spans="1:14" ht="16" customHeight="1" x14ac:dyDescent="0.35">
      <c r="A7" s="46" t="s">
        <v>9</v>
      </c>
      <c r="B7" s="46"/>
      <c r="C7" s="46"/>
      <c r="D7" s="47"/>
      <c r="E7" s="47"/>
      <c r="F7" s="47"/>
      <c r="G7" s="47"/>
      <c r="H7" s="47"/>
      <c r="I7" s="47"/>
      <c r="J7" s="47"/>
      <c r="K7" s="47"/>
      <c r="L7" s="47"/>
    </row>
    <row r="8" spans="1:14" ht="16" customHeight="1" x14ac:dyDescent="0.35">
      <c r="A8" s="3" t="s">
        <v>10</v>
      </c>
      <c r="D8" s="3" t="s">
        <v>11</v>
      </c>
      <c r="E8" s="4"/>
      <c r="F8" s="4"/>
      <c r="G8" s="4"/>
      <c r="H8" s="4"/>
      <c r="I8" s="4"/>
      <c r="J8" s="4"/>
      <c r="K8" s="4"/>
      <c r="L8" s="4"/>
    </row>
    <row r="9" spans="1:14" ht="28.5" customHeight="1" x14ac:dyDescent="0.35">
      <c r="D9" s="45" t="s">
        <v>12</v>
      </c>
      <c r="E9" s="45"/>
      <c r="F9" s="45"/>
      <c r="G9" s="45"/>
      <c r="H9" s="45"/>
      <c r="I9" s="45"/>
      <c r="J9" s="45"/>
      <c r="K9" s="45"/>
      <c r="L9" s="45"/>
    </row>
    <row r="10" spans="1:14" ht="40" customHeight="1" x14ac:dyDescent="0.35">
      <c r="D10" s="45" t="s">
        <v>13</v>
      </c>
      <c r="E10" s="45"/>
      <c r="F10" s="45"/>
      <c r="G10" s="45"/>
      <c r="H10" s="45"/>
      <c r="I10" s="45"/>
      <c r="J10" s="45"/>
      <c r="K10" s="45"/>
      <c r="L10" s="45"/>
    </row>
    <row r="11" spans="1:14" ht="15" customHeight="1" x14ac:dyDescent="0.35">
      <c r="A11" s="3"/>
      <c r="G11" s="3"/>
      <c r="H11" s="3"/>
      <c r="I11" s="3"/>
    </row>
    <row r="12" spans="1:14" ht="15" customHeight="1" x14ac:dyDescent="0.35">
      <c r="A12" s="49" t="s">
        <v>14</v>
      </c>
      <c r="B12" s="49" t="s">
        <v>15</v>
      </c>
      <c r="C12" s="49" t="s">
        <v>16</v>
      </c>
      <c r="D12" s="49" t="s">
        <v>17</v>
      </c>
      <c r="E12" s="50" t="s">
        <v>18</v>
      </c>
      <c r="F12" s="51" t="s">
        <v>19</v>
      </c>
      <c r="G12" s="51"/>
      <c r="H12" s="51"/>
      <c r="I12" s="51"/>
      <c r="J12" s="51"/>
      <c r="K12" s="51"/>
      <c r="L12" s="49" t="s">
        <v>62</v>
      </c>
    </row>
    <row r="13" spans="1:14" ht="14.5" customHeight="1" x14ac:dyDescent="0.35">
      <c r="A13" s="49"/>
      <c r="B13" s="49"/>
      <c r="C13" s="49"/>
      <c r="D13" s="49"/>
      <c r="E13" s="50"/>
      <c r="F13" s="48" t="s">
        <v>27</v>
      </c>
      <c r="G13" s="48"/>
      <c r="H13" s="48" t="s">
        <v>28</v>
      </c>
      <c r="I13" s="48"/>
      <c r="J13" s="48"/>
      <c r="K13" s="48"/>
      <c r="L13" s="49"/>
    </row>
    <row r="14" spans="1:14" ht="78" customHeight="1" x14ac:dyDescent="0.35">
      <c r="A14" s="49"/>
      <c r="B14" s="49"/>
      <c r="C14" s="49"/>
      <c r="D14" s="49"/>
      <c r="E14" s="50"/>
      <c r="F14" s="6" t="s">
        <v>29</v>
      </c>
      <c r="G14" s="6" t="s">
        <v>30</v>
      </c>
      <c r="H14" s="6" t="s">
        <v>31</v>
      </c>
      <c r="I14" s="6" t="s">
        <v>32</v>
      </c>
      <c r="J14" s="6" t="s">
        <v>33</v>
      </c>
      <c r="K14" s="6" t="s">
        <v>34</v>
      </c>
      <c r="L14" s="49"/>
    </row>
    <row r="15" spans="1:14" ht="31" customHeight="1" x14ac:dyDescent="0.35">
      <c r="A15" s="49"/>
      <c r="B15" s="49"/>
      <c r="C15" s="49"/>
      <c r="D15" s="49"/>
      <c r="E15" s="50"/>
      <c r="F15" s="5" t="s">
        <v>35</v>
      </c>
      <c r="G15" s="5" t="s">
        <v>36</v>
      </c>
      <c r="H15" s="5" t="s">
        <v>37</v>
      </c>
      <c r="I15" s="5" t="s">
        <v>37</v>
      </c>
      <c r="J15" s="5" t="s">
        <v>38</v>
      </c>
      <c r="K15" s="5" t="s">
        <v>39</v>
      </c>
      <c r="L15" s="5"/>
    </row>
    <row r="16" spans="1:14" ht="12.75" customHeight="1" x14ac:dyDescent="0.25">
      <c r="A16" s="11" t="s">
        <v>40</v>
      </c>
      <c r="B16" s="12" t="s">
        <v>41</v>
      </c>
      <c r="C16" s="13" t="s">
        <v>42</v>
      </c>
      <c r="D16" s="14">
        <v>584750</v>
      </c>
      <c r="E16" s="14">
        <v>400000</v>
      </c>
      <c r="F16" s="10">
        <v>20</v>
      </c>
      <c r="G16" s="10">
        <v>15</v>
      </c>
      <c r="H16" s="10">
        <v>8</v>
      </c>
      <c r="I16" s="10">
        <v>6</v>
      </c>
      <c r="J16" s="10">
        <v>12</v>
      </c>
      <c r="K16" s="10">
        <v>5</v>
      </c>
      <c r="L16" s="10">
        <f t="shared" ref="L16:L22" si="0">SUM(F16:K16)</f>
        <v>66</v>
      </c>
      <c r="N16" s="9"/>
    </row>
    <row r="17" spans="1:14" ht="12.75" customHeight="1" x14ac:dyDescent="0.25">
      <c r="A17" s="11" t="s">
        <v>43</v>
      </c>
      <c r="B17" s="12" t="s">
        <v>44</v>
      </c>
      <c r="C17" s="12" t="s">
        <v>45</v>
      </c>
      <c r="D17" s="14">
        <v>394500</v>
      </c>
      <c r="E17" s="14">
        <v>276150</v>
      </c>
      <c r="F17" s="10">
        <v>13</v>
      </c>
      <c r="G17" s="10">
        <v>14</v>
      </c>
      <c r="H17" s="10">
        <v>8</v>
      </c>
      <c r="I17" s="10">
        <v>6</v>
      </c>
      <c r="J17" s="10">
        <v>12</v>
      </c>
      <c r="K17" s="10">
        <v>4</v>
      </c>
      <c r="L17" s="10">
        <f t="shared" si="0"/>
        <v>57</v>
      </c>
      <c r="N17" s="9"/>
    </row>
    <row r="18" spans="1:14" ht="12.75" customHeight="1" x14ac:dyDescent="0.25">
      <c r="A18" s="11" t="s">
        <v>47</v>
      </c>
      <c r="B18" s="12" t="s">
        <v>48</v>
      </c>
      <c r="C18" s="12" t="s">
        <v>49</v>
      </c>
      <c r="D18" s="14">
        <v>331700</v>
      </c>
      <c r="E18" s="14">
        <v>210000</v>
      </c>
      <c r="F18" s="10">
        <v>21</v>
      </c>
      <c r="G18" s="10">
        <v>10</v>
      </c>
      <c r="H18" s="10">
        <v>9</v>
      </c>
      <c r="I18" s="10">
        <v>8</v>
      </c>
      <c r="J18" s="10">
        <v>23</v>
      </c>
      <c r="K18" s="10">
        <v>5</v>
      </c>
      <c r="L18" s="10">
        <f t="shared" si="0"/>
        <v>76</v>
      </c>
      <c r="N18" s="9"/>
    </row>
    <row r="19" spans="1:14" ht="12.75" customHeight="1" x14ac:dyDescent="0.25">
      <c r="A19" s="11" t="s">
        <v>50</v>
      </c>
      <c r="B19" s="12" t="s">
        <v>51</v>
      </c>
      <c r="C19" s="12" t="s">
        <v>52</v>
      </c>
      <c r="D19" s="14">
        <v>714600</v>
      </c>
      <c r="E19" s="14">
        <v>280000</v>
      </c>
      <c r="F19" s="10">
        <v>29</v>
      </c>
      <c r="G19" s="10">
        <v>17</v>
      </c>
      <c r="H19" s="10">
        <v>10</v>
      </c>
      <c r="I19" s="10">
        <v>10</v>
      </c>
      <c r="J19" s="10">
        <v>23</v>
      </c>
      <c r="K19" s="10">
        <v>5</v>
      </c>
      <c r="L19" s="10">
        <f t="shared" si="0"/>
        <v>94</v>
      </c>
      <c r="N19" s="9"/>
    </row>
    <row r="20" spans="1:14" ht="12.75" customHeight="1" x14ac:dyDescent="0.25">
      <c r="A20" s="11" t="s">
        <v>53</v>
      </c>
      <c r="B20" s="12" t="s">
        <v>51</v>
      </c>
      <c r="C20" s="12" t="s">
        <v>54</v>
      </c>
      <c r="D20" s="14">
        <v>709100</v>
      </c>
      <c r="E20" s="14">
        <v>280000</v>
      </c>
      <c r="F20" s="10">
        <v>30</v>
      </c>
      <c r="G20" s="10">
        <v>19</v>
      </c>
      <c r="H20" s="10">
        <v>10</v>
      </c>
      <c r="I20" s="10">
        <v>8</v>
      </c>
      <c r="J20" s="10">
        <v>25</v>
      </c>
      <c r="K20" s="10">
        <v>5</v>
      </c>
      <c r="L20" s="10">
        <f t="shared" si="0"/>
        <v>97</v>
      </c>
      <c r="N20" s="9"/>
    </row>
    <row r="21" spans="1:14" ht="12.75" customHeight="1" x14ac:dyDescent="0.25">
      <c r="A21" s="11" t="s">
        <v>55</v>
      </c>
      <c r="B21" s="12" t="s">
        <v>56</v>
      </c>
      <c r="C21" s="12" t="s">
        <v>57</v>
      </c>
      <c r="D21" s="14">
        <v>194920</v>
      </c>
      <c r="E21" s="14">
        <v>107000</v>
      </c>
      <c r="F21" s="10">
        <v>29</v>
      </c>
      <c r="G21" s="10">
        <v>18</v>
      </c>
      <c r="H21" s="10">
        <v>10</v>
      </c>
      <c r="I21" s="10">
        <v>9</v>
      </c>
      <c r="J21" s="10">
        <v>11</v>
      </c>
      <c r="K21" s="10">
        <v>5</v>
      </c>
      <c r="L21" s="10">
        <f>SUM(F21:K21)</f>
        <v>82</v>
      </c>
      <c r="N21" s="9"/>
    </row>
    <row r="22" spans="1:14" ht="12.75" customHeight="1" x14ac:dyDescent="0.25">
      <c r="A22" s="11" t="s">
        <v>58</v>
      </c>
      <c r="B22" s="12" t="s">
        <v>59</v>
      </c>
      <c r="C22" s="12" t="s">
        <v>60</v>
      </c>
      <c r="D22" s="14">
        <v>286000</v>
      </c>
      <c r="E22" s="14">
        <v>200000</v>
      </c>
      <c r="F22" s="10">
        <v>15</v>
      </c>
      <c r="G22" s="10">
        <v>15</v>
      </c>
      <c r="H22" s="10">
        <v>9</v>
      </c>
      <c r="I22" s="10">
        <v>5</v>
      </c>
      <c r="J22" s="10">
        <v>20</v>
      </c>
      <c r="K22" s="10">
        <v>5</v>
      </c>
      <c r="L22" s="10">
        <f t="shared" si="0"/>
        <v>69</v>
      </c>
      <c r="N22" s="9"/>
    </row>
    <row r="23" spans="1:14" ht="11.5" x14ac:dyDescent="0.35">
      <c r="E23" s="7"/>
    </row>
  </sheetData>
  <mergeCells count="17">
    <mergeCell ref="H13:K13"/>
    <mergeCell ref="D9:L9"/>
    <mergeCell ref="D10:L10"/>
    <mergeCell ref="A12:A15"/>
    <mergeCell ref="B12:B15"/>
    <mergeCell ref="C12:C15"/>
    <mergeCell ref="D12:D15"/>
    <mergeCell ref="E12:E15"/>
    <mergeCell ref="F12:K12"/>
    <mergeCell ref="L12:L14"/>
    <mergeCell ref="F13:G13"/>
    <mergeCell ref="D3:L3"/>
    <mergeCell ref="D4:L4"/>
    <mergeCell ref="D5:L5"/>
    <mergeCell ref="D6:L6"/>
    <mergeCell ref="A7:C7"/>
    <mergeCell ref="D7:L7"/>
  </mergeCells>
  <dataValidations count="6">
    <dataValidation type="decimal" operator="lessThanOrEqual" allowBlank="1" showInputMessage="1" showErrorMessage="1" error="max. 15" sqref="H16:H22" xr:uid="{A4CBA862-265F-4832-8EF1-2D90DFD4B6AA}">
      <formula1>10</formula1>
    </dataValidation>
    <dataValidation type="decimal" operator="lessThanOrEqual" allowBlank="1" showInputMessage="1" showErrorMessage="1" error="max. 10" sqref="K16:K22" xr:uid="{2363C6EE-35CB-43AE-8CBF-5399395CE299}">
      <formula1>5</formula1>
    </dataValidation>
    <dataValidation type="decimal" operator="lessThanOrEqual" allowBlank="1" showInputMessage="1" showErrorMessage="1" error="max. 5" sqref="I16:I22" xr:uid="{2E08619E-FD9C-4907-B6AE-8A7FD4AF3F51}">
      <formula1>10</formula1>
    </dataValidation>
    <dataValidation type="decimal" operator="lessThanOrEqual" allowBlank="1" showInputMessage="1" showErrorMessage="1" error="max. 10" sqref="J16:J22" xr:uid="{1BF2AB54-61C0-4679-A3B9-9706119AE794}">
      <formula1>25</formula1>
    </dataValidation>
    <dataValidation type="decimal" operator="lessThanOrEqual" allowBlank="1" showInputMessage="1" showErrorMessage="1" error="max. 40" sqref="F1:F6 F8 F10:F1048576" xr:uid="{FA7C9FFC-228A-4C9C-A468-01ABDFA9117E}">
      <formula1>30</formula1>
    </dataValidation>
    <dataValidation type="decimal" operator="lessThanOrEqual" allowBlank="1" showInputMessage="1" showErrorMessage="1" error="max. 15" sqref="G1:G6 G8 G10:G1048576" xr:uid="{33B97A20-DC06-44D5-B1E9-721ABA4B117A}">
      <formula1>20</formula1>
    </dataValidation>
  </dataValidations>
  <pageMargins left="0.7" right="0.7" top="0.78740157499999996" bottom="0.78740157499999996" header="0.3" footer="0.3"/>
  <pageSetup scale="3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73AB3-4938-AD4D-AF5C-083078F0D421}">
  <sheetPr>
    <pageSetUpPr fitToPage="1"/>
  </sheetPr>
  <dimension ref="A1:N23"/>
  <sheetViews>
    <sheetView zoomScaleNormal="100" workbookViewId="0"/>
  </sheetViews>
  <sheetFormatPr defaultColWidth="9.1796875" defaultRowHeight="12.75" customHeight="1" x14ac:dyDescent="0.35"/>
  <cols>
    <col min="1" max="1" width="11.453125" style="1" customWidth="1"/>
    <col min="2" max="2" width="30" style="1" bestFit="1" customWidth="1"/>
    <col min="3" max="3" width="42" style="1" customWidth="1"/>
    <col min="4" max="4" width="15.453125" style="1" customWidth="1"/>
    <col min="5" max="5" width="15" style="1" customWidth="1"/>
    <col min="6" max="7" width="9.453125" style="1" customWidth="1"/>
    <col min="8" max="8" width="10" style="1" customWidth="1"/>
    <col min="9" max="10" width="9.453125" style="1" customWidth="1"/>
    <col min="11" max="11" width="10.81640625" style="1" customWidth="1"/>
    <col min="12" max="12" width="9.453125" style="1" customWidth="1"/>
    <col min="13" max="14" width="9.1796875" style="2"/>
    <col min="15" max="16384" width="9.1796875" style="1"/>
  </cols>
  <sheetData>
    <row r="1" spans="1:14" ht="38.25" customHeight="1" x14ac:dyDescent="0.35">
      <c r="A1" s="8" t="s">
        <v>0</v>
      </c>
    </row>
    <row r="2" spans="1:14" ht="15" customHeight="1" x14ac:dyDescent="0.35">
      <c r="A2" s="3" t="s">
        <v>1</v>
      </c>
      <c r="D2" s="3" t="s">
        <v>2</v>
      </c>
    </row>
    <row r="3" spans="1:14" ht="15" customHeight="1" x14ac:dyDescent="0.35">
      <c r="A3" s="3" t="s">
        <v>3</v>
      </c>
      <c r="D3" s="44" t="s">
        <v>4</v>
      </c>
      <c r="E3" s="44"/>
      <c r="F3" s="44"/>
      <c r="G3" s="44"/>
      <c r="H3" s="44"/>
      <c r="I3" s="44"/>
      <c r="J3" s="44"/>
      <c r="K3" s="44"/>
      <c r="L3" s="44"/>
    </row>
    <row r="4" spans="1:14" ht="15" customHeight="1" x14ac:dyDescent="0.35">
      <c r="A4" s="3" t="s">
        <v>5</v>
      </c>
      <c r="D4" s="45" t="s">
        <v>6</v>
      </c>
      <c r="E4" s="45"/>
      <c r="F4" s="45"/>
      <c r="G4" s="45"/>
      <c r="H4" s="45"/>
      <c r="I4" s="45"/>
      <c r="J4" s="45"/>
      <c r="K4" s="45"/>
      <c r="L4" s="45"/>
    </row>
    <row r="5" spans="1:14" ht="15" customHeight="1" x14ac:dyDescent="0.35">
      <c r="A5" s="3" t="s">
        <v>7</v>
      </c>
      <c r="D5" s="45"/>
      <c r="E5" s="45"/>
      <c r="F5" s="45"/>
      <c r="G5" s="45"/>
      <c r="H5" s="45"/>
      <c r="I5" s="45"/>
      <c r="J5" s="45"/>
      <c r="K5" s="45"/>
      <c r="L5" s="45"/>
    </row>
    <row r="6" spans="1:14" ht="16" customHeight="1" x14ac:dyDescent="0.35">
      <c r="A6" s="3" t="s">
        <v>8</v>
      </c>
      <c r="D6" s="45"/>
      <c r="E6" s="45"/>
      <c r="F6" s="45"/>
      <c r="G6" s="45"/>
      <c r="H6" s="45"/>
      <c r="I6" s="45"/>
      <c r="J6" s="45"/>
      <c r="K6" s="45"/>
      <c r="L6" s="45"/>
    </row>
    <row r="7" spans="1:14" ht="16" customHeight="1" x14ac:dyDescent="0.35">
      <c r="A7" s="46" t="s">
        <v>9</v>
      </c>
      <c r="B7" s="46"/>
      <c r="C7" s="46"/>
      <c r="D7" s="47"/>
      <c r="E7" s="47"/>
      <c r="F7" s="47"/>
      <c r="G7" s="47"/>
      <c r="H7" s="47"/>
      <c r="I7" s="47"/>
      <c r="J7" s="47"/>
      <c r="K7" s="47"/>
      <c r="L7" s="47"/>
    </row>
    <row r="8" spans="1:14" ht="16" customHeight="1" x14ac:dyDescent="0.35">
      <c r="A8" s="3" t="s">
        <v>10</v>
      </c>
      <c r="D8" s="3" t="s">
        <v>11</v>
      </c>
      <c r="E8" s="4"/>
      <c r="F8" s="4"/>
      <c r="G8" s="4"/>
      <c r="H8" s="4"/>
      <c r="I8" s="4"/>
      <c r="J8" s="4"/>
      <c r="K8" s="4"/>
      <c r="L8" s="4"/>
    </row>
    <row r="9" spans="1:14" ht="28.5" customHeight="1" x14ac:dyDescent="0.35">
      <c r="D9" s="45" t="s">
        <v>12</v>
      </c>
      <c r="E9" s="45"/>
      <c r="F9" s="45"/>
      <c r="G9" s="45"/>
      <c r="H9" s="45"/>
      <c r="I9" s="45"/>
      <c r="J9" s="45"/>
      <c r="K9" s="45"/>
      <c r="L9" s="45"/>
    </row>
    <row r="10" spans="1:14" ht="40" customHeight="1" x14ac:dyDescent="0.35">
      <c r="D10" s="45" t="s">
        <v>13</v>
      </c>
      <c r="E10" s="45"/>
      <c r="F10" s="45"/>
      <c r="G10" s="45"/>
      <c r="H10" s="45"/>
      <c r="I10" s="45"/>
      <c r="J10" s="45"/>
      <c r="K10" s="45"/>
      <c r="L10" s="45"/>
    </row>
    <row r="11" spans="1:14" ht="15" customHeight="1" x14ac:dyDescent="0.35">
      <c r="A11" s="3"/>
      <c r="G11" s="3"/>
      <c r="H11" s="3"/>
      <c r="I11" s="3"/>
    </row>
    <row r="12" spans="1:14" ht="15" customHeight="1" x14ac:dyDescent="0.35">
      <c r="A12" s="49" t="s">
        <v>14</v>
      </c>
      <c r="B12" s="49" t="s">
        <v>15</v>
      </c>
      <c r="C12" s="49" t="s">
        <v>16</v>
      </c>
      <c r="D12" s="49" t="s">
        <v>17</v>
      </c>
      <c r="E12" s="50" t="s">
        <v>18</v>
      </c>
      <c r="F12" s="51" t="s">
        <v>19</v>
      </c>
      <c r="G12" s="51"/>
      <c r="H12" s="51"/>
      <c r="I12" s="51"/>
      <c r="J12" s="51"/>
      <c r="K12" s="51"/>
      <c r="L12" s="49" t="s">
        <v>62</v>
      </c>
    </row>
    <row r="13" spans="1:14" ht="14.5" customHeight="1" x14ac:dyDescent="0.35">
      <c r="A13" s="49"/>
      <c r="B13" s="49"/>
      <c r="C13" s="49"/>
      <c r="D13" s="49"/>
      <c r="E13" s="50"/>
      <c r="F13" s="48" t="s">
        <v>27</v>
      </c>
      <c r="G13" s="48"/>
      <c r="H13" s="48" t="s">
        <v>28</v>
      </c>
      <c r="I13" s="48"/>
      <c r="J13" s="48"/>
      <c r="K13" s="48"/>
      <c r="L13" s="49"/>
    </row>
    <row r="14" spans="1:14" ht="78" customHeight="1" x14ac:dyDescent="0.35">
      <c r="A14" s="49"/>
      <c r="B14" s="49"/>
      <c r="C14" s="49"/>
      <c r="D14" s="49"/>
      <c r="E14" s="50"/>
      <c r="F14" s="6" t="s">
        <v>29</v>
      </c>
      <c r="G14" s="6" t="s">
        <v>30</v>
      </c>
      <c r="H14" s="6" t="s">
        <v>31</v>
      </c>
      <c r="I14" s="6" t="s">
        <v>32</v>
      </c>
      <c r="J14" s="6" t="s">
        <v>33</v>
      </c>
      <c r="K14" s="6" t="s">
        <v>34</v>
      </c>
      <c r="L14" s="49"/>
    </row>
    <row r="15" spans="1:14" ht="31" customHeight="1" x14ac:dyDescent="0.35">
      <c r="A15" s="49"/>
      <c r="B15" s="49"/>
      <c r="C15" s="49"/>
      <c r="D15" s="49"/>
      <c r="E15" s="50"/>
      <c r="F15" s="5" t="s">
        <v>35</v>
      </c>
      <c r="G15" s="5" t="s">
        <v>36</v>
      </c>
      <c r="H15" s="5" t="s">
        <v>37</v>
      </c>
      <c r="I15" s="5" t="s">
        <v>37</v>
      </c>
      <c r="J15" s="5" t="s">
        <v>38</v>
      </c>
      <c r="K15" s="5" t="s">
        <v>39</v>
      </c>
      <c r="L15" s="5"/>
    </row>
    <row r="16" spans="1:14" ht="12.75" customHeight="1" x14ac:dyDescent="0.25">
      <c r="A16" s="11" t="s">
        <v>40</v>
      </c>
      <c r="B16" s="12" t="s">
        <v>41</v>
      </c>
      <c r="C16" s="13" t="s">
        <v>42</v>
      </c>
      <c r="D16" s="14">
        <v>584750</v>
      </c>
      <c r="E16" s="14">
        <v>400000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f t="shared" ref="L16:L22" si="0">SUM(F16:K16)</f>
        <v>0</v>
      </c>
      <c r="M16" s="1" t="s">
        <v>64</v>
      </c>
      <c r="N16" s="9"/>
    </row>
    <row r="17" spans="1:14" ht="12.75" customHeight="1" x14ac:dyDescent="0.25">
      <c r="A17" s="11" t="s">
        <v>43</v>
      </c>
      <c r="B17" s="12" t="s">
        <v>44</v>
      </c>
      <c r="C17" s="12" t="s">
        <v>45</v>
      </c>
      <c r="D17" s="14">
        <v>394500</v>
      </c>
      <c r="E17" s="14">
        <v>276150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f t="shared" si="0"/>
        <v>0</v>
      </c>
      <c r="M17" s="1" t="s">
        <v>64</v>
      </c>
      <c r="N17" s="9"/>
    </row>
    <row r="18" spans="1:14" ht="12.75" customHeight="1" x14ac:dyDescent="0.25">
      <c r="A18" s="11" t="s">
        <v>47</v>
      </c>
      <c r="B18" s="12" t="s">
        <v>48</v>
      </c>
      <c r="C18" s="12" t="s">
        <v>49</v>
      </c>
      <c r="D18" s="14">
        <v>331700</v>
      </c>
      <c r="E18" s="14">
        <v>210000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f t="shared" si="0"/>
        <v>0</v>
      </c>
      <c r="M18" s="1" t="s">
        <v>64</v>
      </c>
      <c r="N18" s="9"/>
    </row>
    <row r="19" spans="1:14" ht="12.75" customHeight="1" x14ac:dyDescent="0.25">
      <c r="A19" s="11" t="s">
        <v>50</v>
      </c>
      <c r="B19" s="12" t="s">
        <v>51</v>
      </c>
      <c r="C19" s="12" t="s">
        <v>52</v>
      </c>
      <c r="D19" s="14">
        <v>714600</v>
      </c>
      <c r="E19" s="14">
        <v>280000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f t="shared" si="0"/>
        <v>0</v>
      </c>
      <c r="M19" s="1" t="s">
        <v>64</v>
      </c>
      <c r="N19" s="9"/>
    </row>
    <row r="20" spans="1:14" ht="12.75" customHeight="1" x14ac:dyDescent="0.25">
      <c r="A20" s="11" t="s">
        <v>53</v>
      </c>
      <c r="B20" s="12" t="s">
        <v>51</v>
      </c>
      <c r="C20" s="12" t="s">
        <v>54</v>
      </c>
      <c r="D20" s="14">
        <v>709100</v>
      </c>
      <c r="E20" s="14">
        <v>280000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f t="shared" si="0"/>
        <v>0</v>
      </c>
      <c r="M20" s="1" t="s">
        <v>64</v>
      </c>
      <c r="N20" s="9"/>
    </row>
    <row r="21" spans="1:14" ht="12.75" customHeight="1" x14ac:dyDescent="0.25">
      <c r="A21" s="11" t="s">
        <v>55</v>
      </c>
      <c r="B21" s="12" t="s">
        <v>56</v>
      </c>
      <c r="C21" s="12" t="s">
        <v>57</v>
      </c>
      <c r="D21" s="14">
        <v>194920</v>
      </c>
      <c r="E21" s="14">
        <v>107000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f>SUM(F21:K21)</f>
        <v>0</v>
      </c>
      <c r="M21" s="1" t="s">
        <v>64</v>
      </c>
      <c r="N21" s="9"/>
    </row>
    <row r="22" spans="1:14" ht="12.75" customHeight="1" x14ac:dyDescent="0.25">
      <c r="A22" s="11" t="s">
        <v>58</v>
      </c>
      <c r="B22" s="12" t="s">
        <v>59</v>
      </c>
      <c r="C22" s="12" t="s">
        <v>60</v>
      </c>
      <c r="D22" s="14">
        <v>286000</v>
      </c>
      <c r="E22" s="14">
        <v>200000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f t="shared" si="0"/>
        <v>0</v>
      </c>
      <c r="M22" s="1" t="s">
        <v>64</v>
      </c>
      <c r="N22" s="9"/>
    </row>
    <row r="23" spans="1:14" ht="11.5" x14ac:dyDescent="0.35">
      <c r="E23" s="7"/>
    </row>
  </sheetData>
  <mergeCells count="17">
    <mergeCell ref="F13:G13"/>
    <mergeCell ref="H13:K13"/>
    <mergeCell ref="D9:L9"/>
    <mergeCell ref="D10:L10"/>
    <mergeCell ref="A12:A15"/>
    <mergeCell ref="B12:B15"/>
    <mergeCell ref="C12:C15"/>
    <mergeCell ref="D12:D15"/>
    <mergeCell ref="E12:E15"/>
    <mergeCell ref="F12:K12"/>
    <mergeCell ref="L12:L14"/>
    <mergeCell ref="D3:L3"/>
    <mergeCell ref="D4:L4"/>
    <mergeCell ref="D5:L5"/>
    <mergeCell ref="D6:L6"/>
    <mergeCell ref="A7:C7"/>
    <mergeCell ref="D7:L7"/>
  </mergeCells>
  <dataValidations count="2">
    <dataValidation type="decimal" operator="lessThanOrEqual" allowBlank="1" showInputMessage="1" showErrorMessage="1" error="max. 15" sqref="G1:G6 G8 G10:G15 G23:G1048576" xr:uid="{A7B898A6-864F-43A9-9B29-5E3486837FB0}">
      <formula1>20</formula1>
    </dataValidation>
    <dataValidation type="decimal" operator="lessThanOrEqual" allowBlank="1" showInputMessage="1" showErrorMessage="1" error="max. 40" sqref="F1:F6 F8 G16:K22 F10:F1048576" xr:uid="{9658D3D7-0D43-49B5-8F7C-571BE7E77AB2}">
      <formula1>30</formula1>
    </dataValidation>
  </dataValidations>
  <pageMargins left="0.7" right="0.7" top="0.78740157499999996" bottom="0.78740157499999996" header="0.3" footer="0.3"/>
  <pageSetup scale="3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d1ed75-4b1a-45aa-85d1-65d48fe2931c">
      <Terms xmlns="http://schemas.microsoft.com/office/infopath/2007/PartnerControls"/>
    </lcf76f155ced4ddcb4097134ff3c332f>
    <TaxCatchAll xmlns="0b3a04af-ca41-4258-a70a-afb1da0fb2b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40861AA4BB684D8DB38611A5605F1E" ma:contentTypeVersion="12" ma:contentTypeDescription="Create a new document." ma:contentTypeScope="" ma:versionID="05a6a5f47c63a2278329ae3f4c51b1ff">
  <xsd:schema xmlns:xsd="http://www.w3.org/2001/XMLSchema" xmlns:xs="http://www.w3.org/2001/XMLSchema" xmlns:p="http://schemas.microsoft.com/office/2006/metadata/properties" xmlns:ns2="2fd1ed75-4b1a-45aa-85d1-65d48fe2931c" xmlns:ns3="0b3a04af-ca41-4258-a70a-afb1da0fb2b2" targetNamespace="http://schemas.microsoft.com/office/2006/metadata/properties" ma:root="true" ma:fieldsID="1e45dfcf1fad7986b645133963d7ac2a" ns2:_="" ns3:_="">
    <xsd:import namespace="2fd1ed75-4b1a-45aa-85d1-65d48fe2931c"/>
    <xsd:import namespace="0b3a04af-ca41-4258-a70a-afb1da0fb2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d1ed75-4b1a-45aa-85d1-65d48fe293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702f465-936c-43c5-a0b5-29d111817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a04af-ca41-4258-a70a-afb1da0fb2b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d18cad8-679f-4dac-b51e-7dce160a5acd}" ma:internalName="TaxCatchAll" ma:showField="CatchAllData" ma:web="0b3a04af-ca41-4258-a70a-afb1da0fb2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9C454F-5295-4688-BDE3-514824CCF4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D02891-466C-4297-BBA9-415DF8D3BEC1}">
  <ds:schemaRefs>
    <ds:schemaRef ds:uri="http://schemas.microsoft.com/office/2006/metadata/properties"/>
    <ds:schemaRef ds:uri="http://schemas.microsoft.com/office/infopath/2007/PartnerControls"/>
    <ds:schemaRef ds:uri="2fd1ed75-4b1a-45aa-85d1-65d48fe2931c"/>
    <ds:schemaRef ds:uri="0b3a04af-ca41-4258-a70a-afb1da0fb2b2"/>
  </ds:schemaRefs>
</ds:datastoreItem>
</file>

<file path=customXml/itemProps3.xml><?xml version="1.0" encoding="utf-8"?>
<ds:datastoreItem xmlns:ds="http://schemas.openxmlformats.org/officeDocument/2006/customXml" ds:itemID="{A91B172C-CC90-427F-93AF-403C3127FB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6</vt:i4>
      </vt:variant>
    </vt:vector>
  </HeadingPairs>
  <TitlesOfParts>
    <vt:vector size="12" baseType="lpstr">
      <vt:lpstr>Neperiodicke_publikace</vt:lpstr>
      <vt:lpstr>DKr</vt:lpstr>
      <vt:lpstr>DKu</vt:lpstr>
      <vt:lpstr>ZK</vt:lpstr>
      <vt:lpstr>MP</vt:lpstr>
      <vt:lpstr>MŠ</vt:lpstr>
      <vt:lpstr>DKr!Oblast_tisku</vt:lpstr>
      <vt:lpstr>DKu!Oblast_tisku</vt:lpstr>
      <vt:lpstr>MP!Oblast_tisku</vt:lpstr>
      <vt:lpstr>MŠ!Oblast_tisku</vt:lpstr>
      <vt:lpstr>Neperiodicke_publikace!Oblast_tisku</vt:lpstr>
      <vt:lpstr>ZK!Oblast_tisku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Kateřina Vojkůvková</dc:creator>
  <cp:keywords/>
  <dc:description/>
  <cp:lastModifiedBy>Marie Ilkivová</cp:lastModifiedBy>
  <cp:revision/>
  <dcterms:created xsi:type="dcterms:W3CDTF">2013-12-06T22:03:05Z</dcterms:created>
  <dcterms:modified xsi:type="dcterms:W3CDTF">2026-07-24T08:48:40Z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0x0101009C40861AA4BB684D8DB38611A5605F1E</vt:lpwstr>
  </property>
  <property fmtid="{D5CDD505-2E9C-101B-9397-08002B2CF9AE}" pid="3" name="MediaServiceImageTags">
    <vt:lpwstr/>
  </property>
  <property fmtid="{D5CDD505-2E9C-101B-9397-08002B2CF9AE}" pid="4" name="Order">
    <vt:r8>341500</vt:r8>
  </property>
  <property fmtid="{D5CDD505-2E9C-101B-9397-08002B2CF9AE}" pid="5" name="Pořadí">
    <vt:r8>1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