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4_INF_rada/3. jednání 21. 4. 2026 a 27. 4. 2026/web/"/>
    </mc:Choice>
  </mc:AlternateContent>
  <xr:revisionPtr revIDLastSave="133" documentId="8_{90FD5519-E8F2-40BD-AB4F-3780073EBE96}" xr6:coauthVersionLast="47" xr6:coauthVersionMax="47" xr10:uidLastSave="{0C7A923D-9030-4809-AC58-C4805E59323B}"/>
  <bookViews>
    <workbookView xWindow="-110" yWindow="-110" windowWidth="19420" windowHeight="11500" xr2:uid="{00000000-000D-0000-FFFF-FFFF00000000}"/>
  </bookViews>
  <sheets>
    <sheet name="Distribuce filmu" sheetId="2" r:id="rId1"/>
    <sheet name="DKr" sheetId="3" r:id="rId2"/>
    <sheet name="DKu" sheetId="8" r:id="rId3"/>
    <sheet name="MP" sheetId="9" r:id="rId4"/>
    <sheet name="MŠ" sheetId="11" r:id="rId5"/>
    <sheet name="ZK" sheetId="12" r:id="rId6"/>
  </sheets>
  <definedNames>
    <definedName name="_xlnm.Print_Area" localSheetId="0">'Distribuce filmu'!$A$1:$M$37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2" l="1"/>
  <c r="T30" i="2"/>
  <c r="T32" i="2"/>
  <c r="T31" i="2"/>
  <c r="T29" i="2"/>
  <c r="T28" i="2"/>
  <c r="T26" i="2"/>
  <c r="T25" i="2"/>
  <c r="T24" i="2"/>
  <c r="T22" i="2"/>
  <c r="T21" i="2"/>
  <c r="T19" i="2"/>
  <c r="T17" i="2"/>
  <c r="T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16" i="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M33" i="2" l="1"/>
  <c r="M34" i="2" s="1"/>
  <c r="E33" i="2"/>
  <c r="D33" i="2"/>
</calcChain>
</file>

<file path=xl/sharedStrings.xml><?xml version="1.0" encoding="utf-8"?>
<sst xmlns="http://schemas.openxmlformats.org/spreadsheetml/2006/main" count="563" uniqueCount="91">
  <si>
    <t>Distribuce filmu</t>
  </si>
  <si>
    <r>
      <rPr>
        <b/>
        <sz val="9.5"/>
        <color rgb="FF000000"/>
        <rFont val="Arial"/>
        <family val="2"/>
        <charset val="238"/>
      </rPr>
      <t>Evidenční číslo výzvy:</t>
    </r>
    <r>
      <rPr>
        <sz val="9.5"/>
        <color rgb="FF000000"/>
        <rFont val="Arial"/>
        <family val="2"/>
        <charset val="238"/>
      </rPr>
      <t xml:space="preserve"> 2026-D-3-3-26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</si>
  <si>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</si>
  <si>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infrastruktury audiovize</t>
    </r>
  </si>
  <si>
    <t>1. Posílení pozice českých kinematografických děl v distribuční nabídce.</t>
  </si>
  <si>
    <r>
      <t>Dotační okruh:</t>
    </r>
    <r>
      <rPr>
        <sz val="9.5"/>
        <color theme="1"/>
        <rFont val="Arial"/>
        <family val="2"/>
        <charset val="238"/>
      </rPr>
      <t xml:space="preserve"> Distribuce audiovizuálního díla nebo skupiny audiovizuálních děl</t>
    </r>
  </si>
  <si>
    <t>2. Podpora distribuce náročných českých a zahraničních kinematografických děl a debutů (autorské, dokumentární, experimentální, animované filmy a pásma).</t>
  </si>
  <si>
    <r>
      <rPr>
        <b/>
        <sz val="9.5"/>
        <color rgb="FF000000"/>
        <rFont val="Arial"/>
        <family val="2"/>
        <charset val="238"/>
      </rPr>
      <t>Lhůta pro podávání žádostí:</t>
    </r>
    <r>
      <rPr>
        <sz val="9.5"/>
        <color rgb="FF000000"/>
        <rFont val="Arial"/>
        <family val="2"/>
        <charset val="238"/>
      </rPr>
      <t xml:space="preserve"> 05. 01. 2026–30. 09. 2026</t>
    </r>
  </si>
  <si>
    <t>3. Podpora komplexních distribučních strategií jednotlivých kinematografických děl.</t>
  </si>
  <si>
    <r>
      <t>Finanční alokace:</t>
    </r>
    <r>
      <rPr>
        <sz val="9.5"/>
        <rFont val="Arial"/>
        <family val="2"/>
        <charset val="238"/>
      </rPr>
      <t xml:space="preserve"> 8 000 000 Kč</t>
    </r>
  </si>
  <si>
    <r>
      <rPr>
        <b/>
        <sz val="9.5"/>
        <color rgb="FF000000"/>
        <rFont val="Arial"/>
        <family val="2"/>
        <charset val="238"/>
      </rPr>
      <t>Lhůta pro dokončení projektu:</t>
    </r>
    <r>
      <rPr>
        <sz val="9.5"/>
        <color rgb="FF000000"/>
        <rFont val="Arial"/>
        <family val="2"/>
        <charset val="238"/>
      </rPr>
      <t xml:space="preserve"> dle žádosti, nejpozději však do 30. 09. 2027</t>
    </r>
  </si>
  <si>
    <t>Specifikace dotačního okruhu</t>
  </si>
  <si>
    <r>
      <t xml:space="preserve">Forma podpory: </t>
    </r>
    <r>
      <rPr>
        <sz val="9.5"/>
        <rFont val="Arial"/>
        <family val="2"/>
        <charset val="238"/>
      </rPr>
      <t>neinvestiční dotace</t>
    </r>
  </si>
  <si>
    <t xml:space="preserve">Výzva je určena pro distribuci českých kinematografických děl (ve smyslu § 2 odst. 1 písm. b) a písm. i) zákona o audiovizi) i zahraničních kinematografických děl. </t>
  </si>
  <si>
    <r>
      <rPr>
        <b/>
        <sz val="9.5"/>
        <rFont val="Arial"/>
        <family val="2"/>
        <charset val="238"/>
      </rPr>
      <t xml:space="preserve">Podporované typy projektů:  </t>
    </r>
    <r>
      <rPr>
        <sz val="9.5"/>
        <rFont val="Arial"/>
        <family val="2"/>
        <charset val="238"/>
      </rPr>
      <t xml:space="preserve">
1. Projekty distribuce jednotlivých kinematografických děl v kinech či obdobným způsobem (alternativní promítací sály jako kinokavárny, site-specific promítání apod.) nebo dalšími způsoby (VOD/internet, home video) na území České republiky
nebo 
2.  pásma kinematografických děl, která jsou jedním samostatným distribučním titulem v délce standardní celovečerní stopáže
</t>
    </r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</si>
  <si>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</si>
  <si>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</si>
  <si>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</si>
  <si>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</si>
  <si>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</si>
  <si>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</si>
  <si>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</si>
  <si>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</si>
  <si>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</si>
  <si>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</si>
  <si>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</si>
  <si>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</si>
  <si>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</si>
  <si>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</si>
  <si>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</si>
  <si>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</si>
  <si>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</si>
  <si>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</si>
  <si>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</si>
  <si>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Realizační tým</t>
  </si>
  <si>
    <t>Realizační strategie a ekonomika projektu</t>
  </si>
  <si>
    <t>Udržitelnost</t>
  </si>
  <si>
    <t>0-10</t>
  </si>
  <si>
    <t>0-40</t>
  </si>
  <si>
    <t>0-20</t>
  </si>
  <si>
    <t>417-2026</t>
  </si>
  <si>
    <t>NEGATIV s.r.o.</t>
  </si>
  <si>
    <t>AMIŘINY DĚTI</t>
  </si>
  <si>
    <t>ano</t>
  </si>
  <si>
    <t>418-2026</t>
  </si>
  <si>
    <t>Pilot Film s.r.o.</t>
  </si>
  <si>
    <t>Od základu</t>
  </si>
  <si>
    <t>ne</t>
  </si>
  <si>
    <t>419-2026</t>
  </si>
  <si>
    <t>Cinemart, a.s.</t>
  </si>
  <si>
    <t>Křídla smutku</t>
  </si>
  <si>
    <t>439-2026</t>
  </si>
  <si>
    <t>Artcam Films s.r.o.</t>
  </si>
  <si>
    <t>Drobná nehoda</t>
  </si>
  <si>
    <t>440-2026</t>
  </si>
  <si>
    <t>FALCON a.s.</t>
  </si>
  <si>
    <t>Norimberk</t>
  </si>
  <si>
    <t>441-2026</t>
  </si>
  <si>
    <t>Frame Films s.r.o.</t>
  </si>
  <si>
    <t>Při zemi – distribuce filmu</t>
  </si>
  <si>
    <t>447-2026</t>
  </si>
  <si>
    <t>Bionaut Zero Gravity s.r.o.</t>
  </si>
  <si>
    <t>Arco distribuce</t>
  </si>
  <si>
    <t>448-2026</t>
  </si>
  <si>
    <t>Asociace českých filmových klubů, z. s.</t>
  </si>
  <si>
    <t>Distribuce filmu Čtyři matky</t>
  </si>
  <si>
    <t>31.09.2027</t>
  </si>
  <si>
    <t>449-2026</t>
  </si>
  <si>
    <t>Velrybí píseň</t>
  </si>
  <si>
    <t>453-2026</t>
  </si>
  <si>
    <t>Made in EU</t>
  </si>
  <si>
    <t>454-2026</t>
  </si>
  <si>
    <t>BONTONFILM a.s.</t>
  </si>
  <si>
    <t>Poberta</t>
  </si>
  <si>
    <t>521-2026</t>
  </si>
  <si>
    <t>Libuše Rudinská</t>
  </si>
  <si>
    <t>HOMELESS BLUES</t>
  </si>
  <si>
    <t>522-2026</t>
  </si>
  <si>
    <t>CONTINENTAL FILM, s.r.o.</t>
  </si>
  <si>
    <t>ŠAMPIÓN</t>
  </si>
  <si>
    <t>524-2026</t>
  </si>
  <si>
    <t>Tanec s medvědem</t>
  </si>
  <si>
    <t>527-2026</t>
  </si>
  <si>
    <t>AMOOSED: losí odysea</t>
  </si>
  <si>
    <t>530-2026</t>
  </si>
  <si>
    <t>Uranové legendy</t>
  </si>
  <si>
    <t>534-2026</t>
  </si>
  <si>
    <t>Ztracená země</t>
  </si>
  <si>
    <t>zbývá</t>
  </si>
  <si>
    <r>
      <rPr>
        <b/>
        <sz val="9.5"/>
        <color rgb="FF000000"/>
        <rFont val="Arial"/>
        <family val="2"/>
        <charset val="238"/>
      </rPr>
      <t>Evidenční číslo výzvy:</t>
    </r>
    <r>
      <rPr>
        <sz val="9.5"/>
        <color rgb="FF000000"/>
        <rFont val="Arial"/>
        <family val="2"/>
        <charset val="238"/>
      </rPr>
      <t xml:space="preserve"> 2026-D-3-3-26</t>
    </r>
  </si>
  <si>
    <t>Maximální podíl podpory na celkových nákladech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</si>
</sst>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8" fillId="0" borderId="0" applyFill="0" applyProtection="0"/>
  </cellStyleXfs>
  <cellXfs count="57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49" fontId="10" fillId="0" borderId="19" xfId="0" applyNumberFormat="1" applyFont="1" applyBorder="1" applyAlignment="1">
      <alignment horizontal="left" wrapText="1"/>
    </xf>
    <xf numFmtId="0" fontId="10" fillId="0" borderId="19" xfId="0" applyFont="1" applyBorder="1" applyAlignment="1">
      <alignment wrapText="1"/>
    </xf>
    <xf numFmtId="3" fontId="10" fillId="0" borderId="19" xfId="0" applyNumberFormat="1" applyFont="1" applyBorder="1" applyAlignment="1">
      <alignment wrapText="1"/>
    </xf>
    <xf numFmtId="0" fontId="10" fillId="0" borderId="19" xfId="0" applyFont="1" applyBorder="1" applyAlignment="1">
      <alignment horizontal="center" wrapText="1"/>
    </xf>
    <xf numFmtId="9" fontId="10" fillId="0" borderId="19" xfId="0" applyNumberFormat="1" applyFont="1" applyBorder="1" applyAlignment="1">
      <alignment horizontal="center" wrapText="1"/>
    </xf>
    <xf numFmtId="14" fontId="10" fillId="0" borderId="19" xfId="0" applyNumberFormat="1" applyFont="1" applyBorder="1" applyAlignment="1">
      <alignment horizontal="center" wrapText="1"/>
    </xf>
    <xf numFmtId="0" fontId="11" fillId="2" borderId="0" xfId="0" applyFont="1" applyFill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9" fontId="7" fillId="0" borderId="19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7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abSelected="1" zoomScale="70" zoomScaleNormal="70" workbookViewId="0"/>
  </sheetViews>
  <sheetFormatPr defaultColWidth="9.1796875" defaultRowHeight="12.75" customHeight="1" x14ac:dyDescent="0.35"/>
  <cols>
    <col min="1" max="1" width="11.54296875" style="2" customWidth="1"/>
    <col min="2" max="2" width="30" style="2" bestFit="1" customWidth="1"/>
    <col min="3" max="3" width="43.54296875" style="2" customWidth="1"/>
    <col min="4" max="4" width="15.453125" style="2" customWidth="1"/>
    <col min="5" max="5" width="15" style="2" customWidth="1"/>
    <col min="6" max="6" width="9.54296875" style="2" customWidth="1"/>
    <col min="7" max="7" width="9.453125" style="2" customWidth="1"/>
    <col min="8" max="8" width="10" style="2" customWidth="1"/>
    <col min="9" max="12" width="9.453125" style="2" customWidth="1"/>
    <col min="13" max="13" width="14.453125" style="2" customWidth="1"/>
    <col min="14" max="19" width="13.54296875" style="2" customWidth="1"/>
    <col min="20" max="16384" width="9.1796875" style="2"/>
  </cols>
  <sheetData>
    <row r="1" spans="1:20" ht="38.25" customHeight="1" x14ac:dyDescent="0.35">
      <c r="A1" s="1" t="s">
        <v>0</v>
      </c>
      <c r="O1"/>
      <c r="P1"/>
      <c r="Q1"/>
      <c r="R1"/>
      <c r="S1"/>
    </row>
    <row r="2" spans="1:20" ht="15" customHeight="1" x14ac:dyDescent="0.35">
      <c r="A2" s="22" t="s">
        <v>1</v>
      </c>
      <c r="D2" s="3" t="s">
        <v>2</v>
      </c>
      <c r="O2"/>
      <c r="P2"/>
      <c r="Q2"/>
      <c r="R2"/>
      <c r="S2"/>
    </row>
    <row r="3" spans="1:20" ht="15" customHeight="1" x14ac:dyDescent="0.35">
      <c r="A3" s="3" t="s">
        <v>3</v>
      </c>
      <c r="D3" s="33" t="s">
        <v>4</v>
      </c>
      <c r="E3" s="33"/>
      <c r="F3" s="33"/>
      <c r="G3" s="33"/>
      <c r="H3" s="33"/>
      <c r="I3" s="33"/>
      <c r="J3" s="33"/>
      <c r="K3" s="33"/>
      <c r="O3"/>
      <c r="P3"/>
      <c r="Q3"/>
      <c r="R3"/>
      <c r="S3"/>
    </row>
    <row r="4" spans="1:20" ht="15" customHeight="1" x14ac:dyDescent="0.35">
      <c r="A4" s="3" t="s">
        <v>5</v>
      </c>
      <c r="D4" s="34" t="s">
        <v>6</v>
      </c>
      <c r="E4" s="34"/>
      <c r="F4" s="34"/>
      <c r="G4" s="34"/>
      <c r="H4" s="34"/>
      <c r="I4" s="34"/>
      <c r="J4" s="34"/>
      <c r="K4" s="34"/>
      <c r="O4"/>
      <c r="P4"/>
      <c r="Q4"/>
      <c r="R4"/>
      <c r="S4"/>
    </row>
    <row r="5" spans="1:20" ht="15" customHeight="1" x14ac:dyDescent="0.35">
      <c r="A5" s="15" t="s">
        <v>7</v>
      </c>
      <c r="D5" s="34" t="s">
        <v>8</v>
      </c>
      <c r="E5" s="34"/>
      <c r="F5" s="34"/>
      <c r="G5" s="34"/>
      <c r="H5" s="34"/>
      <c r="I5" s="34"/>
      <c r="J5" s="34"/>
      <c r="K5" s="34"/>
      <c r="O5"/>
      <c r="P5"/>
      <c r="Q5"/>
      <c r="R5"/>
      <c r="S5"/>
    </row>
    <row r="6" spans="1:20" ht="15" customHeight="1" x14ac:dyDescent="0.35">
      <c r="A6" s="3" t="s">
        <v>9</v>
      </c>
      <c r="O6"/>
      <c r="P6"/>
      <c r="Q6"/>
      <c r="R6"/>
      <c r="S6"/>
    </row>
    <row r="7" spans="1:20" ht="14.15" customHeight="1" x14ac:dyDescent="0.35">
      <c r="A7" s="31" t="s">
        <v>10</v>
      </c>
      <c r="B7" s="32"/>
      <c r="C7" s="32"/>
      <c r="D7" s="3" t="s">
        <v>11</v>
      </c>
      <c r="O7"/>
      <c r="P7"/>
      <c r="Q7"/>
      <c r="R7"/>
      <c r="S7"/>
    </row>
    <row r="8" spans="1:20" ht="25" customHeight="1" x14ac:dyDescent="0.35">
      <c r="A8" s="3" t="s">
        <v>12</v>
      </c>
      <c r="D8" s="35" t="s">
        <v>13</v>
      </c>
      <c r="E8" s="35"/>
      <c r="F8" s="35"/>
      <c r="G8" s="35"/>
      <c r="H8" s="35"/>
      <c r="I8" s="35"/>
      <c r="J8" s="35"/>
      <c r="K8" s="35"/>
      <c r="O8"/>
      <c r="P8"/>
      <c r="Q8"/>
      <c r="R8"/>
      <c r="S8"/>
    </row>
    <row r="9" spans="1:20" ht="75.650000000000006" customHeight="1" x14ac:dyDescent="0.35">
      <c r="D9" s="35" t="s">
        <v>14</v>
      </c>
      <c r="E9" s="35"/>
      <c r="F9" s="35"/>
      <c r="G9" s="35"/>
      <c r="H9" s="35"/>
      <c r="I9" s="35"/>
      <c r="J9" s="35"/>
      <c r="K9" s="35"/>
      <c r="O9"/>
      <c r="P9"/>
      <c r="Q9"/>
      <c r="R9"/>
      <c r="S9"/>
    </row>
    <row r="10" spans="1:20" ht="15" customHeight="1" x14ac:dyDescent="0.35">
      <c r="A10" s="3"/>
    </row>
    <row r="11" spans="1:20" ht="15" customHeight="1" x14ac:dyDescent="0.35">
      <c r="A11" s="3"/>
      <c r="G11" s="3"/>
      <c r="H11" s="3"/>
      <c r="I11" s="3"/>
      <c r="M11" s="11"/>
    </row>
    <row r="12" spans="1:20" ht="15" customHeight="1" x14ac:dyDescent="0.35">
      <c r="A12" s="36" t="s">
        <v>15</v>
      </c>
      <c r="B12" s="28" t="s">
        <v>16</v>
      </c>
      <c r="C12" s="28" t="s">
        <v>17</v>
      </c>
      <c r="D12" s="28" t="s">
        <v>18</v>
      </c>
      <c r="E12" s="40" t="s">
        <v>19</v>
      </c>
      <c r="F12" s="47" t="s">
        <v>20</v>
      </c>
      <c r="G12" s="48"/>
      <c r="H12" s="48"/>
      <c r="I12" s="48"/>
      <c r="J12" s="48"/>
      <c r="K12" s="48"/>
      <c r="L12" s="28" t="s">
        <v>21</v>
      </c>
      <c r="M12" s="28" t="s">
        <v>22</v>
      </c>
      <c r="N12" s="28" t="s">
        <v>23</v>
      </c>
      <c r="O12" s="28" t="s">
        <v>24</v>
      </c>
      <c r="P12" s="43" t="s">
        <v>25</v>
      </c>
      <c r="Q12" s="43" t="s">
        <v>26</v>
      </c>
      <c r="R12" s="28" t="s">
        <v>27</v>
      </c>
      <c r="S12" s="28" t="s">
        <v>28</v>
      </c>
      <c r="T12" s="28" t="s">
        <v>90</v>
      </c>
    </row>
    <row r="13" spans="1:20" ht="14.5" customHeight="1" x14ac:dyDescent="0.35">
      <c r="A13" s="37"/>
      <c r="B13" s="29"/>
      <c r="C13" s="29"/>
      <c r="D13" s="29"/>
      <c r="E13" s="41"/>
      <c r="F13" s="45" t="s">
        <v>29</v>
      </c>
      <c r="G13" s="46"/>
      <c r="H13" s="49" t="s">
        <v>30</v>
      </c>
      <c r="I13" s="50"/>
      <c r="J13" s="50"/>
      <c r="K13" s="50"/>
      <c r="L13" s="29"/>
      <c r="M13" s="29"/>
      <c r="N13" s="29"/>
      <c r="O13" s="29"/>
      <c r="P13" s="44"/>
      <c r="Q13" s="44"/>
      <c r="R13" s="29"/>
      <c r="S13" s="29"/>
      <c r="T13" s="29"/>
    </row>
    <row r="14" spans="1:20" ht="78" customHeight="1" x14ac:dyDescent="0.35">
      <c r="A14" s="37"/>
      <c r="B14" s="29"/>
      <c r="C14" s="29"/>
      <c r="D14" s="29"/>
      <c r="E14" s="41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30"/>
      <c r="M14" s="29"/>
      <c r="N14" s="29"/>
      <c r="O14" s="29"/>
      <c r="P14" s="44"/>
      <c r="Q14" s="44"/>
      <c r="R14" s="29"/>
      <c r="S14" s="29"/>
      <c r="T14" s="29"/>
    </row>
    <row r="15" spans="1:20" ht="31" customHeight="1" x14ac:dyDescent="0.35">
      <c r="A15" s="38"/>
      <c r="B15" s="39"/>
      <c r="C15" s="39"/>
      <c r="D15" s="39"/>
      <c r="E15" s="42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39"/>
      <c r="N15" s="30"/>
      <c r="O15" s="30"/>
      <c r="P15" s="44"/>
      <c r="Q15" s="44"/>
      <c r="R15" s="29"/>
      <c r="S15" s="29"/>
      <c r="T15" s="29"/>
    </row>
    <row r="16" spans="1:20" ht="12.75" customHeight="1" x14ac:dyDescent="0.25">
      <c r="A16" s="16" t="s">
        <v>40</v>
      </c>
      <c r="B16" s="17" t="s">
        <v>41</v>
      </c>
      <c r="C16" s="17" t="s">
        <v>42</v>
      </c>
      <c r="D16" s="18">
        <v>453680</v>
      </c>
      <c r="E16" s="18">
        <v>300000</v>
      </c>
      <c r="F16" s="7">
        <v>9.1999999999999993</v>
      </c>
      <c r="G16" s="7">
        <v>27.8</v>
      </c>
      <c r="H16" s="7">
        <v>9</v>
      </c>
      <c r="I16" s="7">
        <v>9.1999999999999993</v>
      </c>
      <c r="J16" s="7">
        <v>14.6</v>
      </c>
      <c r="K16" s="7">
        <v>8.4</v>
      </c>
      <c r="L16" s="13">
        <f>SUM(F16:K16)</f>
        <v>78.2</v>
      </c>
      <c r="M16" s="23">
        <v>250000</v>
      </c>
      <c r="N16" s="19" t="s">
        <v>43</v>
      </c>
      <c r="O16" s="53" t="s">
        <v>43</v>
      </c>
      <c r="P16" s="20">
        <v>0.66</v>
      </c>
      <c r="Q16" s="25">
        <v>0.7</v>
      </c>
      <c r="R16" s="21">
        <v>46660</v>
      </c>
      <c r="S16" s="21">
        <v>46660</v>
      </c>
      <c r="T16" s="27">
        <f>M16/(0.7*D16)</f>
        <v>0.7872131395319546</v>
      </c>
    </row>
    <row r="17" spans="1:20" ht="12.75" customHeight="1" x14ac:dyDescent="0.25">
      <c r="A17" s="16" t="s">
        <v>44</v>
      </c>
      <c r="B17" s="17" t="s">
        <v>45</v>
      </c>
      <c r="C17" s="17" t="s">
        <v>46</v>
      </c>
      <c r="D17" s="18">
        <v>507800</v>
      </c>
      <c r="E17" s="18">
        <v>150000</v>
      </c>
      <c r="F17" s="7">
        <v>8.1999999999999993</v>
      </c>
      <c r="G17" s="7">
        <v>32.6</v>
      </c>
      <c r="H17" s="7">
        <v>9</v>
      </c>
      <c r="I17" s="7">
        <v>9.6</v>
      </c>
      <c r="J17" s="7">
        <v>15.2</v>
      </c>
      <c r="K17" s="7">
        <v>8</v>
      </c>
      <c r="L17" s="13">
        <f t="shared" ref="L17:L32" si="0">SUM(F17:K17)</f>
        <v>82.6</v>
      </c>
      <c r="M17" s="23">
        <v>150000</v>
      </c>
      <c r="N17" s="19" t="s">
        <v>47</v>
      </c>
      <c r="O17" s="53" t="s">
        <v>47</v>
      </c>
      <c r="P17" s="20">
        <v>0.3</v>
      </c>
      <c r="Q17" s="25">
        <v>0.5</v>
      </c>
      <c r="R17" s="21">
        <v>46477</v>
      </c>
      <c r="S17" s="21">
        <v>46660</v>
      </c>
      <c r="T17" s="27">
        <f>M17/(0.7*D17)</f>
        <v>0.42198840938502225</v>
      </c>
    </row>
    <row r="18" spans="1:20" ht="12.75" customHeight="1" x14ac:dyDescent="0.25">
      <c r="A18" s="16" t="s">
        <v>48</v>
      </c>
      <c r="B18" s="17" t="s">
        <v>49</v>
      </c>
      <c r="C18" s="17" t="s">
        <v>50</v>
      </c>
      <c r="D18" s="18">
        <v>565000</v>
      </c>
      <c r="E18" s="18">
        <v>150000</v>
      </c>
      <c r="F18" s="7">
        <v>5.2</v>
      </c>
      <c r="G18" s="7">
        <v>23.8</v>
      </c>
      <c r="H18" s="7">
        <v>8</v>
      </c>
      <c r="I18" s="7">
        <v>9.4</v>
      </c>
      <c r="J18" s="7">
        <v>12</v>
      </c>
      <c r="K18" s="7">
        <v>7.8</v>
      </c>
      <c r="L18" s="13">
        <f t="shared" si="0"/>
        <v>66.2</v>
      </c>
      <c r="M18" s="23">
        <v>0</v>
      </c>
      <c r="N18" s="19" t="s">
        <v>47</v>
      </c>
      <c r="O18" s="53"/>
      <c r="P18" s="20">
        <v>0.27</v>
      </c>
      <c r="Q18" s="26"/>
      <c r="R18" s="21">
        <v>46660</v>
      </c>
      <c r="S18" s="14"/>
      <c r="T18" s="27"/>
    </row>
    <row r="19" spans="1:20" ht="12.75" customHeight="1" x14ac:dyDescent="0.25">
      <c r="A19" s="16" t="s">
        <v>51</v>
      </c>
      <c r="B19" s="17" t="s">
        <v>52</v>
      </c>
      <c r="C19" s="17" t="s">
        <v>53</v>
      </c>
      <c r="D19" s="18">
        <v>567144</v>
      </c>
      <c r="E19" s="18">
        <v>150000</v>
      </c>
      <c r="F19" s="7">
        <v>8.6</v>
      </c>
      <c r="G19" s="7">
        <v>33.799999999999997</v>
      </c>
      <c r="H19" s="7">
        <v>8.8000000000000007</v>
      </c>
      <c r="I19" s="7">
        <v>10</v>
      </c>
      <c r="J19" s="7">
        <v>15.8</v>
      </c>
      <c r="K19" s="7">
        <v>8.8000000000000007</v>
      </c>
      <c r="L19" s="13">
        <f t="shared" si="0"/>
        <v>85.8</v>
      </c>
      <c r="M19" s="23">
        <v>150000</v>
      </c>
      <c r="N19" s="19" t="s">
        <v>47</v>
      </c>
      <c r="O19" s="53" t="s">
        <v>47</v>
      </c>
      <c r="P19" s="20">
        <v>0.26</v>
      </c>
      <c r="Q19" s="25">
        <v>0.5</v>
      </c>
      <c r="R19" s="21">
        <v>46418</v>
      </c>
      <c r="S19" s="21">
        <v>46660</v>
      </c>
      <c r="T19" s="27">
        <f>M19/(0.7*D19)</f>
        <v>0.37783299177230878</v>
      </c>
    </row>
    <row r="20" spans="1:20" ht="12.75" customHeight="1" x14ac:dyDescent="0.25">
      <c r="A20" s="16" t="s">
        <v>54</v>
      </c>
      <c r="B20" s="17" t="s">
        <v>55</v>
      </c>
      <c r="C20" s="17" t="s">
        <v>56</v>
      </c>
      <c r="D20" s="18">
        <v>746669</v>
      </c>
      <c r="E20" s="18">
        <v>150000</v>
      </c>
      <c r="F20" s="7">
        <v>4.8</v>
      </c>
      <c r="G20" s="7">
        <v>23.8</v>
      </c>
      <c r="H20" s="7">
        <v>8.4</v>
      </c>
      <c r="I20" s="7">
        <v>9.8000000000000007</v>
      </c>
      <c r="J20" s="7">
        <v>11.6</v>
      </c>
      <c r="K20" s="7">
        <v>7.6</v>
      </c>
      <c r="L20" s="13">
        <f t="shared" si="0"/>
        <v>66</v>
      </c>
      <c r="M20" s="23">
        <v>0</v>
      </c>
      <c r="N20" s="19" t="s">
        <v>47</v>
      </c>
      <c r="O20" s="53"/>
      <c r="P20" s="20">
        <v>0.2</v>
      </c>
      <c r="Q20" s="26"/>
      <c r="R20" s="21">
        <v>46660</v>
      </c>
      <c r="S20" s="14"/>
      <c r="T20" s="27"/>
    </row>
    <row r="21" spans="1:20" ht="12.75" customHeight="1" x14ac:dyDescent="0.25">
      <c r="A21" s="16" t="s">
        <v>57</v>
      </c>
      <c r="B21" s="17" t="s">
        <v>58</v>
      </c>
      <c r="C21" s="17" t="s">
        <v>59</v>
      </c>
      <c r="D21" s="18">
        <v>410000</v>
      </c>
      <c r="E21" s="18">
        <v>300000</v>
      </c>
      <c r="F21" s="7">
        <v>9.4</v>
      </c>
      <c r="G21" s="7">
        <v>31</v>
      </c>
      <c r="H21" s="7">
        <v>8.1999999999999993</v>
      </c>
      <c r="I21" s="7">
        <v>9</v>
      </c>
      <c r="J21" s="7">
        <v>15.4</v>
      </c>
      <c r="K21" s="7">
        <v>8.6</v>
      </c>
      <c r="L21" s="13">
        <f t="shared" si="0"/>
        <v>81.599999999999994</v>
      </c>
      <c r="M21" s="23">
        <v>300000</v>
      </c>
      <c r="N21" s="19" t="s">
        <v>43</v>
      </c>
      <c r="O21" s="53" t="s">
        <v>43</v>
      </c>
      <c r="P21" s="20">
        <v>0.73</v>
      </c>
      <c r="Q21" s="25">
        <v>0.8</v>
      </c>
      <c r="R21" s="21">
        <v>46417</v>
      </c>
      <c r="S21" s="21">
        <v>46660</v>
      </c>
      <c r="T21" s="27">
        <f>M21/(0.7*D21)</f>
        <v>1.0452961672473868</v>
      </c>
    </row>
    <row r="22" spans="1:20" ht="12.75" customHeight="1" x14ac:dyDescent="0.25">
      <c r="A22" s="16" t="s">
        <v>60</v>
      </c>
      <c r="B22" s="17" t="s">
        <v>61</v>
      </c>
      <c r="C22" s="17" t="s">
        <v>62</v>
      </c>
      <c r="D22" s="18">
        <v>1750734</v>
      </c>
      <c r="E22" s="18">
        <v>250000</v>
      </c>
      <c r="F22" s="7">
        <v>8.6</v>
      </c>
      <c r="G22" s="7">
        <v>33.6</v>
      </c>
      <c r="H22" s="7">
        <v>9.1999999999999993</v>
      </c>
      <c r="I22" s="7">
        <v>9</v>
      </c>
      <c r="J22" s="7">
        <v>17</v>
      </c>
      <c r="K22" s="7">
        <v>8.4</v>
      </c>
      <c r="L22" s="13">
        <f t="shared" si="0"/>
        <v>85.800000000000011</v>
      </c>
      <c r="M22" s="23">
        <v>250000</v>
      </c>
      <c r="N22" s="19" t="s">
        <v>47</v>
      </c>
      <c r="O22" s="53" t="s">
        <v>47</v>
      </c>
      <c r="P22" s="20">
        <v>0.14000000000000001</v>
      </c>
      <c r="Q22" s="25">
        <v>0.5</v>
      </c>
      <c r="R22" s="21">
        <v>46387</v>
      </c>
      <c r="S22" s="21">
        <v>46660</v>
      </c>
      <c r="T22" s="27">
        <f>M22/(0.7*D22)</f>
        <v>0.20399607087247817</v>
      </c>
    </row>
    <row r="23" spans="1:20" ht="12.75" customHeight="1" x14ac:dyDescent="0.25">
      <c r="A23" s="16" t="s">
        <v>63</v>
      </c>
      <c r="B23" s="17" t="s">
        <v>64</v>
      </c>
      <c r="C23" s="17" t="s">
        <v>65</v>
      </c>
      <c r="D23" s="18">
        <v>368500</v>
      </c>
      <c r="E23" s="18">
        <v>150000</v>
      </c>
      <c r="F23" s="7">
        <v>7.6</v>
      </c>
      <c r="G23" s="7">
        <v>28.8</v>
      </c>
      <c r="H23" s="7">
        <v>9</v>
      </c>
      <c r="I23" s="7">
        <v>9.4</v>
      </c>
      <c r="J23" s="7">
        <v>14.4</v>
      </c>
      <c r="K23" s="7">
        <v>7.8</v>
      </c>
      <c r="L23" s="13">
        <f t="shared" si="0"/>
        <v>77</v>
      </c>
      <c r="M23" s="23">
        <v>100000</v>
      </c>
      <c r="N23" s="19" t="s">
        <v>43</v>
      </c>
      <c r="O23" s="53" t="s">
        <v>47</v>
      </c>
      <c r="P23" s="20">
        <v>0.41</v>
      </c>
      <c r="Q23" s="25">
        <v>0.5</v>
      </c>
      <c r="R23" s="19" t="s">
        <v>66</v>
      </c>
      <c r="S23" s="21">
        <v>46660</v>
      </c>
      <c r="T23" s="27">
        <f>M23/(0.7*D23)</f>
        <v>0.38767202946307427</v>
      </c>
    </row>
    <row r="24" spans="1:20" ht="12.75" customHeight="1" x14ac:dyDescent="0.25">
      <c r="A24" s="16" t="s">
        <v>67</v>
      </c>
      <c r="B24" s="17" t="s">
        <v>49</v>
      </c>
      <c r="C24" s="17" t="s">
        <v>68</v>
      </c>
      <c r="D24" s="18">
        <v>1240000</v>
      </c>
      <c r="E24" s="18">
        <v>600000</v>
      </c>
      <c r="F24" s="7">
        <v>8</v>
      </c>
      <c r="G24" s="7">
        <v>29</v>
      </c>
      <c r="H24" s="7">
        <v>9</v>
      </c>
      <c r="I24" s="7">
        <v>9.6</v>
      </c>
      <c r="J24" s="7">
        <v>15.2</v>
      </c>
      <c r="K24" s="7">
        <v>8.1999999999999993</v>
      </c>
      <c r="L24" s="13">
        <f t="shared" si="0"/>
        <v>79</v>
      </c>
      <c r="M24" s="23">
        <v>400000</v>
      </c>
      <c r="N24" s="19" t="s">
        <v>47</v>
      </c>
      <c r="O24" s="53" t="s">
        <v>43</v>
      </c>
      <c r="P24" s="20">
        <v>0.48</v>
      </c>
      <c r="Q24" s="25">
        <v>0.7</v>
      </c>
      <c r="R24" s="21">
        <v>46477</v>
      </c>
      <c r="S24" s="21">
        <v>46660</v>
      </c>
      <c r="T24" s="27">
        <f>M24/(0.7*D24)</f>
        <v>0.46082949308755761</v>
      </c>
    </row>
    <row r="25" spans="1:20" ht="12.75" customHeight="1" x14ac:dyDescent="0.25">
      <c r="A25" s="16" t="s">
        <v>69</v>
      </c>
      <c r="B25" s="17" t="s">
        <v>41</v>
      </c>
      <c r="C25" s="17" t="s">
        <v>70</v>
      </c>
      <c r="D25" s="18">
        <v>440000</v>
      </c>
      <c r="E25" s="18">
        <v>300000</v>
      </c>
      <c r="F25" s="7">
        <v>8.8000000000000007</v>
      </c>
      <c r="G25" s="7">
        <v>28.8</v>
      </c>
      <c r="H25" s="7">
        <v>8.8000000000000007</v>
      </c>
      <c r="I25" s="7">
        <v>9.1999999999999993</v>
      </c>
      <c r="J25" s="7">
        <v>12.6</v>
      </c>
      <c r="K25" s="7">
        <v>7.6</v>
      </c>
      <c r="L25" s="13">
        <f t="shared" si="0"/>
        <v>75.8</v>
      </c>
      <c r="M25" s="23">
        <v>200000</v>
      </c>
      <c r="N25" s="19" t="s">
        <v>43</v>
      </c>
      <c r="O25" s="53" t="s">
        <v>43</v>
      </c>
      <c r="P25" s="20">
        <v>0.68</v>
      </c>
      <c r="Q25" s="25">
        <v>0.9</v>
      </c>
      <c r="R25" s="21">
        <v>46660</v>
      </c>
      <c r="S25" s="21">
        <v>46660</v>
      </c>
      <c r="T25" s="27">
        <f>M25/(0.7*D25)</f>
        <v>0.64935064935064934</v>
      </c>
    </row>
    <row r="26" spans="1:20" ht="12.75" customHeight="1" x14ac:dyDescent="0.25">
      <c r="A26" s="16" t="s">
        <v>71</v>
      </c>
      <c r="B26" s="17" t="s">
        <v>72</v>
      </c>
      <c r="C26" s="17" t="s">
        <v>73</v>
      </c>
      <c r="D26" s="18">
        <v>1059200</v>
      </c>
      <c r="E26" s="18">
        <v>500000</v>
      </c>
      <c r="F26" s="7">
        <v>9.8000000000000007</v>
      </c>
      <c r="G26" s="7">
        <v>33</v>
      </c>
      <c r="H26" s="7">
        <v>9.4</v>
      </c>
      <c r="I26" s="7">
        <v>9.1999999999999993</v>
      </c>
      <c r="J26" s="7">
        <v>14.2</v>
      </c>
      <c r="K26" s="7">
        <v>7.4</v>
      </c>
      <c r="L26" s="13">
        <f t="shared" si="0"/>
        <v>83</v>
      </c>
      <c r="M26" s="23">
        <v>400000</v>
      </c>
      <c r="N26" s="19" t="s">
        <v>47</v>
      </c>
      <c r="O26" s="53" t="s">
        <v>43</v>
      </c>
      <c r="P26" s="20">
        <v>0.47</v>
      </c>
      <c r="Q26" s="25">
        <v>0.7</v>
      </c>
      <c r="R26" s="21">
        <v>46326</v>
      </c>
      <c r="S26" s="21">
        <v>46660</v>
      </c>
      <c r="T26" s="27">
        <f>M26/(0.7*D26)</f>
        <v>0.53949072075960292</v>
      </c>
    </row>
    <row r="27" spans="1:20" ht="12.75" customHeight="1" x14ac:dyDescent="0.25">
      <c r="A27" s="16" t="s">
        <v>74</v>
      </c>
      <c r="B27" s="17" t="s">
        <v>75</v>
      </c>
      <c r="C27" s="17" t="s">
        <v>76</v>
      </c>
      <c r="D27" s="18">
        <v>950000</v>
      </c>
      <c r="E27" s="18">
        <v>400000</v>
      </c>
      <c r="F27" s="7">
        <v>7.4</v>
      </c>
      <c r="G27" s="7">
        <v>21.8</v>
      </c>
      <c r="H27" s="7">
        <v>6.6</v>
      </c>
      <c r="I27" s="7">
        <v>5.6</v>
      </c>
      <c r="J27" s="7">
        <v>10</v>
      </c>
      <c r="K27" s="7">
        <v>8</v>
      </c>
      <c r="L27" s="13">
        <f t="shared" si="0"/>
        <v>59.400000000000006</v>
      </c>
      <c r="M27" s="23">
        <v>0</v>
      </c>
      <c r="N27" s="19" t="s">
        <v>43</v>
      </c>
      <c r="O27" s="53"/>
      <c r="P27" s="20">
        <v>0.65</v>
      </c>
      <c r="Q27" s="26"/>
      <c r="R27" s="21">
        <v>46660</v>
      </c>
      <c r="S27" s="14"/>
      <c r="T27" s="27"/>
    </row>
    <row r="28" spans="1:20" ht="12.75" customHeight="1" x14ac:dyDescent="0.25">
      <c r="A28" s="16" t="s">
        <v>77</v>
      </c>
      <c r="B28" s="17" t="s">
        <v>78</v>
      </c>
      <c r="C28" s="17" t="s">
        <v>79</v>
      </c>
      <c r="D28" s="18">
        <v>1022300</v>
      </c>
      <c r="E28" s="18">
        <v>500000</v>
      </c>
      <c r="F28" s="7">
        <v>7.4</v>
      </c>
      <c r="G28" s="7">
        <v>25.6</v>
      </c>
      <c r="H28" s="7">
        <v>9.6</v>
      </c>
      <c r="I28" s="7">
        <v>9.1999999999999993</v>
      </c>
      <c r="J28" s="7">
        <v>13</v>
      </c>
      <c r="K28" s="7">
        <v>7.8</v>
      </c>
      <c r="L28" s="13">
        <f t="shared" si="0"/>
        <v>72.599999999999994</v>
      </c>
      <c r="M28" s="23">
        <v>300000</v>
      </c>
      <c r="N28" s="19" t="s">
        <v>47</v>
      </c>
      <c r="O28" s="53" t="s">
        <v>43</v>
      </c>
      <c r="P28" s="20">
        <v>0.49</v>
      </c>
      <c r="Q28" s="25">
        <v>0.6</v>
      </c>
      <c r="R28" s="21">
        <v>46660</v>
      </c>
      <c r="S28" s="21">
        <v>46660</v>
      </c>
      <c r="T28" s="27">
        <f>M28/(0.7*D28)</f>
        <v>0.41922276100110395</v>
      </c>
    </row>
    <row r="29" spans="1:20" ht="12.75" customHeight="1" x14ac:dyDescent="0.25">
      <c r="A29" s="16" t="s">
        <v>80</v>
      </c>
      <c r="B29" s="17" t="s">
        <v>72</v>
      </c>
      <c r="C29" s="17" t="s">
        <v>81</v>
      </c>
      <c r="D29" s="18">
        <v>844450</v>
      </c>
      <c r="E29" s="18">
        <v>400000</v>
      </c>
      <c r="F29" s="7">
        <v>8</v>
      </c>
      <c r="G29" s="7">
        <v>26</v>
      </c>
      <c r="H29" s="7">
        <v>9.6</v>
      </c>
      <c r="I29" s="7">
        <v>9.1999999999999993</v>
      </c>
      <c r="J29" s="7">
        <v>13</v>
      </c>
      <c r="K29" s="7">
        <v>7.8</v>
      </c>
      <c r="L29" s="13">
        <f t="shared" si="0"/>
        <v>73.599999999999994</v>
      </c>
      <c r="M29" s="23">
        <v>300000</v>
      </c>
      <c r="N29" s="19" t="s">
        <v>47</v>
      </c>
      <c r="O29" s="53" t="s">
        <v>43</v>
      </c>
      <c r="P29" s="20">
        <v>0.47</v>
      </c>
      <c r="Q29" s="25">
        <v>0.75</v>
      </c>
      <c r="R29" s="21">
        <v>46326</v>
      </c>
      <c r="S29" s="21">
        <v>46660</v>
      </c>
      <c r="T29" s="27">
        <f>M29/(0.7*D29)</f>
        <v>0.50751545807499387</v>
      </c>
    </row>
    <row r="30" spans="1:20" ht="12.75" customHeight="1" x14ac:dyDescent="0.25">
      <c r="A30" s="16" t="s">
        <v>82</v>
      </c>
      <c r="B30" s="17" t="s">
        <v>72</v>
      </c>
      <c r="C30" s="17" t="s">
        <v>83</v>
      </c>
      <c r="D30" s="18">
        <v>411500</v>
      </c>
      <c r="E30" s="18">
        <v>300000</v>
      </c>
      <c r="F30" s="7">
        <v>8.8000000000000007</v>
      </c>
      <c r="G30" s="7">
        <v>28.4</v>
      </c>
      <c r="H30" s="7">
        <v>8.8000000000000007</v>
      </c>
      <c r="I30" s="7">
        <v>9.4</v>
      </c>
      <c r="J30" s="7">
        <v>13.6</v>
      </c>
      <c r="K30" s="7">
        <v>8.4</v>
      </c>
      <c r="L30" s="13">
        <f t="shared" si="0"/>
        <v>77.400000000000006</v>
      </c>
      <c r="M30" s="23">
        <v>200000</v>
      </c>
      <c r="N30" s="19" t="s">
        <v>43</v>
      </c>
      <c r="O30" s="54" t="s">
        <v>43</v>
      </c>
      <c r="P30" s="20">
        <v>0.73</v>
      </c>
      <c r="Q30" s="25">
        <v>0.75</v>
      </c>
      <c r="R30" s="21">
        <v>46418</v>
      </c>
      <c r="S30" s="21">
        <v>46660</v>
      </c>
      <c r="T30" s="27">
        <f>M30/(0.7*D30)</f>
        <v>0.69432390210032979</v>
      </c>
    </row>
    <row r="31" spans="1:20" ht="12.75" customHeight="1" x14ac:dyDescent="0.25">
      <c r="A31" s="16" t="s">
        <v>84</v>
      </c>
      <c r="B31" s="17" t="s">
        <v>78</v>
      </c>
      <c r="C31" s="17" t="s">
        <v>85</v>
      </c>
      <c r="D31" s="18">
        <v>369000</v>
      </c>
      <c r="E31" s="18">
        <v>170000</v>
      </c>
      <c r="F31" s="7">
        <v>8.8000000000000007</v>
      </c>
      <c r="G31" s="7">
        <v>32.6</v>
      </c>
      <c r="H31" s="7">
        <v>9.6</v>
      </c>
      <c r="I31" s="7">
        <v>8.8000000000000007</v>
      </c>
      <c r="J31" s="7">
        <v>15.8</v>
      </c>
      <c r="K31" s="7">
        <v>7.6</v>
      </c>
      <c r="L31" s="13">
        <f t="shared" si="0"/>
        <v>83.2</v>
      </c>
      <c r="M31" s="23">
        <v>170000</v>
      </c>
      <c r="N31" s="19" t="s">
        <v>47</v>
      </c>
      <c r="O31" s="55" t="s">
        <v>47</v>
      </c>
      <c r="P31" s="20">
        <v>0.46</v>
      </c>
      <c r="Q31" s="25">
        <v>0.5</v>
      </c>
      <c r="R31" s="21">
        <v>46660</v>
      </c>
      <c r="S31" s="21">
        <v>46660</v>
      </c>
      <c r="T31" s="27">
        <f>M31/(0.7*D31)</f>
        <v>0.65814943863724362</v>
      </c>
    </row>
    <row r="32" spans="1:20" ht="12.75" customHeight="1" x14ac:dyDescent="0.25">
      <c r="A32" s="16" t="s">
        <v>86</v>
      </c>
      <c r="B32" s="17" t="s">
        <v>45</v>
      </c>
      <c r="C32" s="17" t="s">
        <v>87</v>
      </c>
      <c r="D32" s="18">
        <v>271550</v>
      </c>
      <c r="E32" s="18">
        <v>150000</v>
      </c>
      <c r="F32" s="7">
        <v>8.4</v>
      </c>
      <c r="G32" s="7">
        <v>31.8</v>
      </c>
      <c r="H32" s="7">
        <v>8.6</v>
      </c>
      <c r="I32" s="7">
        <v>9</v>
      </c>
      <c r="J32" s="7">
        <v>16.600000000000001</v>
      </c>
      <c r="K32" s="7">
        <v>7.8</v>
      </c>
      <c r="L32" s="13">
        <f t="shared" si="0"/>
        <v>82.2</v>
      </c>
      <c r="M32" s="23">
        <v>150000</v>
      </c>
      <c r="N32" s="19" t="s">
        <v>43</v>
      </c>
      <c r="O32" s="56" t="s">
        <v>43</v>
      </c>
      <c r="P32" s="20">
        <v>0.55000000000000004</v>
      </c>
      <c r="Q32" s="25">
        <v>0.9</v>
      </c>
      <c r="R32" s="21">
        <v>46660</v>
      </c>
      <c r="S32" s="21">
        <v>46660</v>
      </c>
      <c r="T32" s="27">
        <f>M32/(0.7*D32)</f>
        <v>0.78912065654838626</v>
      </c>
    </row>
    <row r="33" spans="1:18" ht="12.5" x14ac:dyDescent="0.35">
      <c r="A33" s="4"/>
      <c r="B33" s="4"/>
      <c r="C33" s="4"/>
      <c r="D33" s="5">
        <f>SUM(D16:D32)</f>
        <v>11977527</v>
      </c>
      <c r="E33" s="5">
        <f>SUM(E16:E32)</f>
        <v>4920000</v>
      </c>
      <c r="F33" s="4"/>
      <c r="G33" s="4"/>
      <c r="H33" s="4"/>
      <c r="I33" s="4"/>
      <c r="J33" s="4"/>
      <c r="K33" s="4"/>
      <c r="L33" s="4"/>
      <c r="M33" s="24">
        <f>SUM(M16:M32)</f>
        <v>3320000</v>
      </c>
      <c r="O33" s="10"/>
      <c r="Q33" s="10"/>
      <c r="R33" s="10"/>
    </row>
    <row r="34" spans="1:18" ht="12.5" x14ac:dyDescent="0.35">
      <c r="A34" s="4"/>
      <c r="B34" s="4"/>
      <c r="C34" s="4"/>
      <c r="D34" s="4"/>
      <c r="E34" s="6"/>
      <c r="F34" s="4"/>
      <c r="G34" s="4"/>
      <c r="H34" s="4"/>
      <c r="I34" s="4"/>
      <c r="J34" s="4"/>
      <c r="K34" s="4"/>
      <c r="L34" s="4" t="s">
        <v>88</v>
      </c>
      <c r="M34" s="5">
        <f>8000000-M33</f>
        <v>4680000</v>
      </c>
    </row>
  </sheetData>
  <sortState xmlns:xlrd2="http://schemas.microsoft.com/office/spreadsheetml/2017/richdata2" ref="A13:BH36">
    <sortCondition ref="A13"/>
  </sortState>
  <mergeCells count="23">
    <mergeCell ref="T12:T15"/>
    <mergeCell ref="R12:R15"/>
    <mergeCell ref="S12:S15"/>
    <mergeCell ref="A12:A15"/>
    <mergeCell ref="B12:B15"/>
    <mergeCell ref="C12:C15"/>
    <mergeCell ref="D12:D15"/>
    <mergeCell ref="E12:E15"/>
    <mergeCell ref="N12:N15"/>
    <mergeCell ref="O12:O15"/>
    <mergeCell ref="P12:P15"/>
    <mergeCell ref="Q12:Q15"/>
    <mergeCell ref="F13:G13"/>
    <mergeCell ref="M12:M15"/>
    <mergeCell ref="F12:K12"/>
    <mergeCell ref="H13:K13"/>
    <mergeCell ref="L12:L14"/>
    <mergeCell ref="A7:C7"/>
    <mergeCell ref="D3:K3"/>
    <mergeCell ref="D4:K4"/>
    <mergeCell ref="D5:K5"/>
    <mergeCell ref="D8:K8"/>
    <mergeCell ref="D9:K9"/>
  </mergeCells>
  <dataValidations count="8">
    <dataValidation type="decimal" allowBlank="1" showInputMessage="1" showErrorMessage="1" sqref="G10:G15 G33:G1048576" xr:uid="{C11F1F5E-0258-4020-8BA1-F379BC85BE8C}">
      <formula1>0</formula1>
      <formula2>40</formula2>
    </dataValidation>
    <dataValidation type="decimal" allowBlank="1" showInputMessage="1" showErrorMessage="1" error="max. 40" sqref="F10:F15 F33:F1048576" xr:uid="{FD383DDC-B6B7-4140-BE65-D6093AF7C209}">
      <formula1>0</formula1>
      <formula2>10</formula2>
    </dataValidation>
    <dataValidation type="decimal" allowBlank="1" showInputMessage="1" showErrorMessage="1" error="max. 15" sqref="H10:H15 H33:H1048576" xr:uid="{B0B3D977-EAA2-42DC-A969-DAE0EFF0981D}">
      <formula1>0</formula1>
      <formula2>10</formula2>
    </dataValidation>
    <dataValidation type="decimal" allowBlank="1" showInputMessage="1" showErrorMessage="1" error="max. 5" sqref="I10:I15 I33:I1048576" xr:uid="{10038953-A613-41AD-ADAF-0A787B9817E9}">
      <formula1>0</formula1>
      <formula2>10</formula2>
    </dataValidation>
    <dataValidation type="decimal" allowBlank="1" showInputMessage="1" showErrorMessage="1" error="max. 10" sqref="J10:J15 J33:J1048576" xr:uid="{EDC2690E-774E-431E-A1C3-3526C93C51F5}">
      <formula1>0</formula1>
      <formula2>20</formula2>
    </dataValidation>
    <dataValidation type="decimal" allowBlank="1" showInputMessage="1" showErrorMessage="1" error="max. 10" sqref="K10:K1048576 H16:I32 F16:F32" xr:uid="{DAC28851-B162-406C-A47B-8889D334BC41}">
      <formula1>0</formula1>
      <formula2>10</formula2>
    </dataValidation>
    <dataValidation type="decimal" allowBlank="1" showInputMessage="1" showErrorMessage="1" error="max. 20" sqref="J16:J32" xr:uid="{784E70A4-744B-48EF-B242-1ECCE1F9B620}">
      <formula1>0</formula1>
      <formula2>20</formula2>
    </dataValidation>
    <dataValidation type="decimal" allowBlank="1" showInputMessage="1" showErrorMessage="1" error="max. 40" sqref="G16:G32" xr:uid="{EAF5845F-FBF3-45FB-874A-B7BC5D01F662}">
      <formula1>0</formula1>
      <formula2>40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93CF-0A32-4B8A-8D85-5CDFE5B22E4B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5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33" t="s">
        <v>4</v>
      </c>
      <c r="E3" s="33"/>
      <c r="F3" s="33"/>
      <c r="G3" s="33"/>
      <c r="H3" s="33"/>
      <c r="I3" s="33"/>
      <c r="J3" s="33"/>
      <c r="K3" s="33"/>
      <c r="L3" s="33"/>
      <c r="M3" s="2"/>
      <c r="N3" s="2"/>
      <c r="O3" s="2"/>
    </row>
    <row r="4" spans="1:15" x14ac:dyDescent="0.35">
      <c r="A4" s="3" t="s">
        <v>5</v>
      </c>
      <c r="B4" s="2"/>
      <c r="C4" s="2"/>
      <c r="D4" s="34" t="s">
        <v>6</v>
      </c>
      <c r="E4" s="34"/>
      <c r="F4" s="34"/>
      <c r="G4" s="34"/>
      <c r="H4" s="34"/>
      <c r="I4" s="34"/>
      <c r="J4" s="34"/>
      <c r="K4" s="34"/>
      <c r="L4" s="34"/>
      <c r="M4" s="2"/>
      <c r="N4" s="2"/>
      <c r="O4" s="2"/>
    </row>
    <row r="5" spans="1:15" x14ac:dyDescent="0.35">
      <c r="A5" s="15" t="s">
        <v>7</v>
      </c>
      <c r="B5" s="2"/>
      <c r="C5" s="2"/>
      <c r="D5" s="34" t="s">
        <v>8</v>
      </c>
      <c r="E5" s="34"/>
      <c r="F5" s="34"/>
      <c r="G5" s="34"/>
      <c r="H5" s="34"/>
      <c r="I5" s="34"/>
      <c r="J5" s="34"/>
      <c r="K5" s="34"/>
      <c r="L5" s="3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31" t="s">
        <v>10</v>
      </c>
      <c r="B7" s="32"/>
      <c r="C7" s="3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35" t="s">
        <v>13</v>
      </c>
      <c r="E8" s="35"/>
      <c r="F8" s="35"/>
      <c r="G8" s="35"/>
      <c r="H8" s="35"/>
      <c r="I8" s="35"/>
      <c r="J8" s="35"/>
      <c r="K8" s="35"/>
      <c r="L8" s="35"/>
      <c r="M8" s="2"/>
      <c r="N8" s="2"/>
      <c r="O8" s="2"/>
    </row>
    <row r="9" spans="1:15" ht="77.25" customHeight="1" x14ac:dyDescent="0.35">
      <c r="A9" s="2"/>
      <c r="B9" s="2"/>
      <c r="C9" s="2"/>
      <c r="D9" s="35" t="s">
        <v>14</v>
      </c>
      <c r="E9" s="35"/>
      <c r="F9" s="35"/>
      <c r="G9" s="35"/>
      <c r="H9" s="35"/>
      <c r="I9" s="35"/>
      <c r="J9" s="35"/>
      <c r="K9" s="35"/>
      <c r="L9" s="3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6" t="s">
        <v>15</v>
      </c>
      <c r="B12" s="28" t="s">
        <v>16</v>
      </c>
      <c r="C12" s="28" t="s">
        <v>17</v>
      </c>
      <c r="D12" s="28" t="s">
        <v>18</v>
      </c>
      <c r="E12" s="40" t="s">
        <v>19</v>
      </c>
      <c r="F12" s="47" t="s">
        <v>20</v>
      </c>
      <c r="G12" s="48"/>
      <c r="H12" s="48"/>
      <c r="I12" s="48"/>
      <c r="J12" s="48"/>
      <c r="K12" s="51"/>
      <c r="L12" s="36" t="s">
        <v>21</v>
      </c>
      <c r="M12" s="2"/>
      <c r="N12" s="2"/>
      <c r="O12" s="2"/>
    </row>
    <row r="13" spans="1:15" x14ac:dyDescent="0.35">
      <c r="A13" s="37"/>
      <c r="B13" s="29"/>
      <c r="C13" s="29"/>
      <c r="D13" s="29"/>
      <c r="E13" s="41"/>
      <c r="F13" s="45" t="s">
        <v>29</v>
      </c>
      <c r="G13" s="46"/>
      <c r="H13" s="49" t="s">
        <v>30</v>
      </c>
      <c r="I13" s="50"/>
      <c r="J13" s="50"/>
      <c r="K13" s="52"/>
      <c r="L13" s="37"/>
      <c r="M13" s="2"/>
      <c r="N13" s="2"/>
      <c r="O13" s="2"/>
    </row>
    <row r="14" spans="1:15" ht="108" x14ac:dyDescent="0.35">
      <c r="A14" s="37"/>
      <c r="B14" s="29"/>
      <c r="C14" s="29"/>
      <c r="D14" s="29"/>
      <c r="E14" s="41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30"/>
      <c r="M14" s="2"/>
      <c r="N14" s="2"/>
      <c r="O14" s="2"/>
    </row>
    <row r="15" spans="1:15" x14ac:dyDescent="0.35">
      <c r="A15" s="38"/>
      <c r="B15" s="39"/>
      <c r="C15" s="39"/>
      <c r="D15" s="39"/>
      <c r="E15" s="42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16" t="s">
        <v>40</v>
      </c>
      <c r="B16" s="17" t="s">
        <v>41</v>
      </c>
      <c r="C16" s="17" t="s">
        <v>42</v>
      </c>
      <c r="D16" s="18">
        <v>453680</v>
      </c>
      <c r="E16" s="18">
        <v>300000</v>
      </c>
      <c r="F16" s="7">
        <v>10</v>
      </c>
      <c r="G16" s="7">
        <v>25</v>
      </c>
      <c r="H16" s="7">
        <v>9</v>
      </c>
      <c r="I16" s="7">
        <v>10</v>
      </c>
      <c r="J16" s="7">
        <v>14</v>
      </c>
      <c r="K16" s="7">
        <v>9</v>
      </c>
      <c r="L16" s="13">
        <f>SUM(F16:K16)</f>
        <v>77</v>
      </c>
      <c r="M16" s="2"/>
      <c r="N16" s="2"/>
      <c r="O16" s="2"/>
    </row>
    <row r="17" spans="1:15" x14ac:dyDescent="0.35">
      <c r="A17" s="16" t="s">
        <v>44</v>
      </c>
      <c r="B17" s="17" t="s">
        <v>45</v>
      </c>
      <c r="C17" s="17" t="s">
        <v>46</v>
      </c>
      <c r="D17" s="18">
        <v>507800</v>
      </c>
      <c r="E17" s="18">
        <v>150000</v>
      </c>
      <c r="F17" s="7">
        <v>8</v>
      </c>
      <c r="G17" s="7">
        <v>30</v>
      </c>
      <c r="H17" s="7">
        <v>9</v>
      </c>
      <c r="I17" s="7">
        <v>10</v>
      </c>
      <c r="J17" s="7">
        <v>14</v>
      </c>
      <c r="K17" s="7">
        <v>8</v>
      </c>
      <c r="L17" s="13">
        <f t="shared" ref="L17:L32" si="0">SUM(F17:K17)</f>
        <v>79</v>
      </c>
      <c r="M17" s="2"/>
      <c r="N17" s="2"/>
      <c r="O17" s="2"/>
    </row>
    <row r="18" spans="1:15" x14ac:dyDescent="0.35">
      <c r="A18" s="16" t="s">
        <v>48</v>
      </c>
      <c r="B18" s="17" t="s">
        <v>49</v>
      </c>
      <c r="C18" s="17" t="s">
        <v>50</v>
      </c>
      <c r="D18" s="18">
        <v>565000</v>
      </c>
      <c r="E18" s="18">
        <v>150000</v>
      </c>
      <c r="F18" s="7">
        <v>6</v>
      </c>
      <c r="G18" s="7">
        <v>23</v>
      </c>
      <c r="H18" s="7">
        <v>9</v>
      </c>
      <c r="I18" s="7">
        <v>10</v>
      </c>
      <c r="J18" s="7">
        <v>11</v>
      </c>
      <c r="K18" s="7">
        <v>8</v>
      </c>
      <c r="L18" s="13">
        <f t="shared" si="0"/>
        <v>67</v>
      </c>
      <c r="M18" s="2"/>
      <c r="N18" s="2"/>
      <c r="O18" s="2"/>
    </row>
    <row r="19" spans="1:15" x14ac:dyDescent="0.35">
      <c r="A19" s="16" t="s">
        <v>51</v>
      </c>
      <c r="B19" s="17" t="s">
        <v>52</v>
      </c>
      <c r="C19" s="17" t="s">
        <v>53</v>
      </c>
      <c r="D19" s="18">
        <v>567144</v>
      </c>
      <c r="E19" s="18">
        <v>150000</v>
      </c>
      <c r="F19" s="7">
        <v>9</v>
      </c>
      <c r="G19" s="7">
        <v>33</v>
      </c>
      <c r="H19" s="7">
        <v>8</v>
      </c>
      <c r="I19" s="7">
        <v>10</v>
      </c>
      <c r="J19" s="7">
        <v>16</v>
      </c>
      <c r="K19" s="7">
        <v>10</v>
      </c>
      <c r="L19" s="13">
        <f t="shared" si="0"/>
        <v>86</v>
      </c>
      <c r="M19" s="2"/>
      <c r="N19" s="2"/>
      <c r="O19" s="2"/>
    </row>
    <row r="20" spans="1:15" x14ac:dyDescent="0.35">
      <c r="A20" s="16" t="s">
        <v>54</v>
      </c>
      <c r="B20" s="17" t="s">
        <v>55</v>
      </c>
      <c r="C20" s="17" t="s">
        <v>56</v>
      </c>
      <c r="D20" s="18">
        <v>746669</v>
      </c>
      <c r="E20" s="18">
        <v>150000</v>
      </c>
      <c r="F20" s="7">
        <v>4</v>
      </c>
      <c r="G20" s="7">
        <v>25</v>
      </c>
      <c r="H20" s="7">
        <v>8</v>
      </c>
      <c r="I20" s="7">
        <v>10</v>
      </c>
      <c r="J20" s="7">
        <v>13</v>
      </c>
      <c r="K20" s="7">
        <v>8</v>
      </c>
      <c r="L20" s="13">
        <f t="shared" si="0"/>
        <v>68</v>
      </c>
      <c r="M20" s="2"/>
      <c r="N20" s="2"/>
      <c r="O20" s="2"/>
    </row>
    <row r="21" spans="1:15" x14ac:dyDescent="0.35">
      <c r="A21" s="16" t="s">
        <v>57</v>
      </c>
      <c r="B21" s="17" t="s">
        <v>58</v>
      </c>
      <c r="C21" s="17" t="s">
        <v>59</v>
      </c>
      <c r="D21" s="18">
        <v>410000</v>
      </c>
      <c r="E21" s="18">
        <v>300000</v>
      </c>
      <c r="F21" s="7">
        <v>10</v>
      </c>
      <c r="G21" s="7">
        <v>30</v>
      </c>
      <c r="H21" s="7">
        <v>8</v>
      </c>
      <c r="I21" s="7">
        <v>10</v>
      </c>
      <c r="J21" s="7">
        <v>16</v>
      </c>
      <c r="K21" s="7">
        <v>10</v>
      </c>
      <c r="L21" s="13">
        <f t="shared" si="0"/>
        <v>84</v>
      </c>
      <c r="M21" s="2"/>
      <c r="N21" s="2"/>
      <c r="O21" s="2"/>
    </row>
    <row r="22" spans="1:15" x14ac:dyDescent="0.35">
      <c r="A22" s="16" t="s">
        <v>60</v>
      </c>
      <c r="B22" s="17" t="s">
        <v>61</v>
      </c>
      <c r="C22" s="17" t="s">
        <v>62</v>
      </c>
      <c r="D22" s="18">
        <v>1750734</v>
      </c>
      <c r="E22" s="18">
        <v>250000</v>
      </c>
      <c r="F22" s="7">
        <v>9</v>
      </c>
      <c r="G22" s="7">
        <v>34</v>
      </c>
      <c r="H22" s="7">
        <v>9</v>
      </c>
      <c r="I22" s="7">
        <v>10</v>
      </c>
      <c r="J22" s="7">
        <v>18</v>
      </c>
      <c r="K22" s="7">
        <v>10</v>
      </c>
      <c r="L22" s="13">
        <f t="shared" si="0"/>
        <v>90</v>
      </c>
      <c r="M22" s="2"/>
      <c r="N22" s="2"/>
      <c r="O22" s="2"/>
    </row>
    <row r="23" spans="1:15" x14ac:dyDescent="0.35">
      <c r="A23" s="16" t="s">
        <v>63</v>
      </c>
      <c r="B23" s="17" t="s">
        <v>64</v>
      </c>
      <c r="C23" s="17" t="s">
        <v>65</v>
      </c>
      <c r="D23" s="18">
        <v>368500</v>
      </c>
      <c r="E23" s="18">
        <v>150000</v>
      </c>
      <c r="F23" s="7">
        <v>7</v>
      </c>
      <c r="G23" s="7">
        <v>24</v>
      </c>
      <c r="H23" s="7">
        <v>9</v>
      </c>
      <c r="I23" s="7">
        <v>10</v>
      </c>
      <c r="J23" s="7">
        <v>13</v>
      </c>
      <c r="K23" s="7">
        <v>8</v>
      </c>
      <c r="L23" s="13">
        <f t="shared" si="0"/>
        <v>71</v>
      </c>
      <c r="M23" s="2"/>
      <c r="N23" s="2"/>
      <c r="O23" s="2"/>
    </row>
    <row r="24" spans="1:15" x14ac:dyDescent="0.35">
      <c r="A24" s="16" t="s">
        <v>67</v>
      </c>
      <c r="B24" s="17" t="s">
        <v>49</v>
      </c>
      <c r="C24" s="17" t="s">
        <v>68</v>
      </c>
      <c r="D24" s="18">
        <v>1240000</v>
      </c>
      <c r="E24" s="18">
        <v>600000</v>
      </c>
      <c r="F24" s="7">
        <v>7</v>
      </c>
      <c r="G24" s="7">
        <v>26</v>
      </c>
      <c r="H24" s="7">
        <v>9</v>
      </c>
      <c r="I24" s="7">
        <v>10</v>
      </c>
      <c r="J24" s="7">
        <v>14</v>
      </c>
      <c r="K24" s="7">
        <v>9</v>
      </c>
      <c r="L24" s="13">
        <f t="shared" si="0"/>
        <v>75</v>
      </c>
      <c r="M24" s="2"/>
      <c r="N24" s="2"/>
      <c r="O24" s="2"/>
    </row>
    <row r="25" spans="1:15" x14ac:dyDescent="0.35">
      <c r="A25" s="16" t="s">
        <v>69</v>
      </c>
      <c r="B25" s="17" t="s">
        <v>41</v>
      </c>
      <c r="C25" s="17" t="s">
        <v>70</v>
      </c>
      <c r="D25" s="18">
        <v>440000</v>
      </c>
      <c r="E25" s="18">
        <v>300000</v>
      </c>
      <c r="F25" s="7">
        <v>9</v>
      </c>
      <c r="G25" s="7">
        <v>28</v>
      </c>
      <c r="H25" s="7">
        <v>9</v>
      </c>
      <c r="I25" s="7">
        <v>10</v>
      </c>
      <c r="J25" s="7">
        <v>12</v>
      </c>
      <c r="K25" s="7">
        <v>8</v>
      </c>
      <c r="L25" s="13">
        <f t="shared" si="0"/>
        <v>76</v>
      </c>
      <c r="M25" s="2"/>
      <c r="N25" s="2"/>
      <c r="O25" s="2"/>
    </row>
    <row r="26" spans="1:15" x14ac:dyDescent="0.35">
      <c r="A26" s="16" t="s">
        <v>71</v>
      </c>
      <c r="B26" s="17" t="s">
        <v>72</v>
      </c>
      <c r="C26" s="17" t="s">
        <v>73</v>
      </c>
      <c r="D26" s="18">
        <v>1059200</v>
      </c>
      <c r="E26" s="18">
        <v>500000</v>
      </c>
      <c r="F26" s="7">
        <v>10</v>
      </c>
      <c r="G26" s="7">
        <v>32</v>
      </c>
      <c r="H26" s="7">
        <v>10</v>
      </c>
      <c r="I26" s="7">
        <v>10</v>
      </c>
      <c r="J26" s="7">
        <v>13</v>
      </c>
      <c r="K26" s="7">
        <v>7</v>
      </c>
      <c r="L26" s="13">
        <f t="shared" si="0"/>
        <v>82</v>
      </c>
      <c r="M26" s="2"/>
      <c r="N26" s="2"/>
      <c r="O26" s="2"/>
    </row>
    <row r="27" spans="1:15" x14ac:dyDescent="0.35">
      <c r="A27" s="16" t="s">
        <v>74</v>
      </c>
      <c r="B27" s="17" t="s">
        <v>75</v>
      </c>
      <c r="C27" s="17" t="s">
        <v>76</v>
      </c>
      <c r="D27" s="18">
        <v>950000</v>
      </c>
      <c r="E27" s="18">
        <v>400000</v>
      </c>
      <c r="F27" s="7">
        <v>6</v>
      </c>
      <c r="G27" s="7">
        <v>18</v>
      </c>
      <c r="H27" s="7">
        <v>7</v>
      </c>
      <c r="I27" s="7">
        <v>9</v>
      </c>
      <c r="J27" s="7">
        <v>12</v>
      </c>
      <c r="K27" s="7">
        <v>9</v>
      </c>
      <c r="L27" s="13">
        <f t="shared" si="0"/>
        <v>61</v>
      </c>
      <c r="M27" s="2"/>
      <c r="N27" s="2"/>
      <c r="O27" s="2"/>
    </row>
    <row r="28" spans="1:15" x14ac:dyDescent="0.35">
      <c r="A28" s="16" t="s">
        <v>77</v>
      </c>
      <c r="B28" s="17" t="s">
        <v>78</v>
      </c>
      <c r="C28" s="17" t="s">
        <v>79</v>
      </c>
      <c r="D28" s="18">
        <v>1022300</v>
      </c>
      <c r="E28" s="18">
        <v>500000</v>
      </c>
      <c r="F28" s="7">
        <v>6</v>
      </c>
      <c r="G28" s="7">
        <v>26</v>
      </c>
      <c r="H28" s="7">
        <v>10</v>
      </c>
      <c r="I28" s="7">
        <v>10</v>
      </c>
      <c r="J28" s="7">
        <v>10</v>
      </c>
      <c r="K28" s="7">
        <v>9</v>
      </c>
      <c r="L28" s="13">
        <f t="shared" si="0"/>
        <v>71</v>
      </c>
      <c r="M28" s="2"/>
      <c r="N28" s="2"/>
      <c r="O28" s="2"/>
    </row>
    <row r="29" spans="1:15" x14ac:dyDescent="0.35">
      <c r="A29" s="16" t="s">
        <v>80</v>
      </c>
      <c r="B29" s="17" t="s">
        <v>72</v>
      </c>
      <c r="C29" s="17" t="s">
        <v>81</v>
      </c>
      <c r="D29" s="18">
        <v>844450</v>
      </c>
      <c r="E29" s="18">
        <v>400000</v>
      </c>
      <c r="F29" s="7">
        <v>6</v>
      </c>
      <c r="G29" s="7">
        <v>25</v>
      </c>
      <c r="H29" s="7">
        <v>10</v>
      </c>
      <c r="I29" s="7">
        <v>10</v>
      </c>
      <c r="J29" s="7">
        <v>12</v>
      </c>
      <c r="K29" s="7">
        <v>9</v>
      </c>
      <c r="L29" s="13">
        <f t="shared" si="0"/>
        <v>72</v>
      </c>
      <c r="M29" s="2"/>
      <c r="N29" s="2"/>
      <c r="O29" s="2"/>
    </row>
    <row r="30" spans="1:15" x14ac:dyDescent="0.35">
      <c r="A30" s="16" t="s">
        <v>82</v>
      </c>
      <c r="B30" s="17" t="s">
        <v>72</v>
      </c>
      <c r="C30" s="17" t="s">
        <v>83</v>
      </c>
      <c r="D30" s="18">
        <v>411500</v>
      </c>
      <c r="E30" s="18">
        <v>300000</v>
      </c>
      <c r="F30" s="7">
        <v>8</v>
      </c>
      <c r="G30" s="7">
        <v>25</v>
      </c>
      <c r="H30" s="7">
        <v>10</v>
      </c>
      <c r="I30" s="7">
        <v>10</v>
      </c>
      <c r="J30" s="7">
        <v>14</v>
      </c>
      <c r="K30" s="7">
        <v>8</v>
      </c>
      <c r="L30" s="13">
        <f t="shared" si="0"/>
        <v>75</v>
      </c>
      <c r="M30" s="2"/>
      <c r="N30" s="2"/>
      <c r="O30" s="2"/>
    </row>
    <row r="31" spans="1:15" x14ac:dyDescent="0.35">
      <c r="A31" s="16" t="s">
        <v>84</v>
      </c>
      <c r="B31" s="17" t="s">
        <v>78</v>
      </c>
      <c r="C31" s="17" t="s">
        <v>85</v>
      </c>
      <c r="D31" s="18">
        <v>369000</v>
      </c>
      <c r="E31" s="18">
        <v>170000</v>
      </c>
      <c r="F31" s="7">
        <v>8</v>
      </c>
      <c r="G31" s="7">
        <v>30</v>
      </c>
      <c r="H31" s="7">
        <v>10</v>
      </c>
      <c r="I31" s="7">
        <v>10</v>
      </c>
      <c r="J31" s="7">
        <v>14</v>
      </c>
      <c r="K31" s="7">
        <v>8</v>
      </c>
      <c r="L31" s="7">
        <f t="shared" si="0"/>
        <v>80</v>
      </c>
      <c r="M31" s="2"/>
      <c r="N31" s="2"/>
      <c r="O31" s="2"/>
    </row>
    <row r="32" spans="1:15" x14ac:dyDescent="0.35">
      <c r="A32" s="16" t="s">
        <v>86</v>
      </c>
      <c r="B32" s="17" t="s">
        <v>45</v>
      </c>
      <c r="C32" s="17" t="s">
        <v>87</v>
      </c>
      <c r="D32" s="18">
        <v>271550</v>
      </c>
      <c r="E32" s="18">
        <v>150000</v>
      </c>
      <c r="F32" s="7">
        <v>8</v>
      </c>
      <c r="G32" s="7">
        <v>30</v>
      </c>
      <c r="H32" s="7">
        <v>9</v>
      </c>
      <c r="I32" s="7">
        <v>10</v>
      </c>
      <c r="J32" s="7">
        <v>14</v>
      </c>
      <c r="K32" s="7">
        <v>9</v>
      </c>
      <c r="L32" s="7">
        <f t="shared" si="0"/>
        <v>80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D3:L3"/>
    <mergeCell ref="D4:L4"/>
    <mergeCell ref="D5:L5"/>
    <mergeCell ref="L12:L14"/>
    <mergeCell ref="A7:C7"/>
    <mergeCell ref="D8:L8"/>
    <mergeCell ref="D9:L9"/>
    <mergeCell ref="A12:A15"/>
    <mergeCell ref="B12:B15"/>
    <mergeCell ref="C12:C15"/>
    <mergeCell ref="D12:D15"/>
    <mergeCell ref="E12:E15"/>
    <mergeCell ref="F12:K12"/>
    <mergeCell ref="F13:G13"/>
    <mergeCell ref="H13:K13"/>
  </mergeCells>
  <dataValidations count="6">
    <dataValidation type="decimal" operator="lessThanOrEqual" allowBlank="1" showInputMessage="1" showErrorMessage="1" error="max. 10" sqref="J16:J31" xr:uid="{F37C6F9F-D1DF-4D99-BBC5-55A655E873CA}">
      <formula1>20</formula1>
    </dataValidation>
    <dataValidation type="decimal" operator="lessThanOrEqual" allowBlank="1" showInputMessage="1" showErrorMessage="1" error="max. 15" sqref="G16:G31" xr:uid="{4BB17E8A-2C94-445D-870C-DFB82162726F}">
      <formula1>30</formula1>
    </dataValidation>
    <dataValidation type="decimal" operator="lessThanOrEqual" allowBlank="1" showInputMessage="1" showErrorMessage="1" error="max. 5" sqref="I16:I31" xr:uid="{96C55885-490A-4BA1-912B-75A8524F15FA}">
      <formula1>10</formula1>
    </dataValidation>
    <dataValidation type="decimal" operator="lessThanOrEqual" allowBlank="1" showInputMessage="1" showErrorMessage="1" error="max. 10" sqref="K16:K31" xr:uid="{F897B14B-3FF5-45E6-84ED-215F370D4B1F}">
      <formula1>10</formula1>
    </dataValidation>
    <dataValidation type="decimal" operator="lessThanOrEqual" allowBlank="1" showInputMessage="1" showErrorMessage="1" error="max. 15" sqref="H16:H31" xr:uid="{4C635D35-F9C6-4DA7-9B4D-D338CD877C66}">
      <formula1>10</formula1>
    </dataValidation>
    <dataValidation type="decimal" operator="lessThanOrEqual" allowBlank="1" showInputMessage="1" showErrorMessage="1" error="max. 40" sqref="F16:F32 G32:K32" xr:uid="{F54D964A-DA88-456A-8418-FD27B0508EF4}">
      <formula1>20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9DB7-D1E8-4476-BC7F-B0DCA3E633F9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5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33" t="s">
        <v>4</v>
      </c>
      <c r="E3" s="33"/>
      <c r="F3" s="33"/>
      <c r="G3" s="33"/>
      <c r="H3" s="33"/>
      <c r="I3" s="33"/>
      <c r="J3" s="33"/>
      <c r="K3" s="33"/>
      <c r="L3" s="33"/>
      <c r="M3" s="2"/>
      <c r="N3" s="2"/>
      <c r="O3" s="2"/>
    </row>
    <row r="4" spans="1:15" x14ac:dyDescent="0.35">
      <c r="A4" s="3" t="s">
        <v>5</v>
      </c>
      <c r="B4" s="2"/>
      <c r="C4" s="2"/>
      <c r="D4" s="34" t="s">
        <v>6</v>
      </c>
      <c r="E4" s="34"/>
      <c r="F4" s="34"/>
      <c r="G4" s="34"/>
      <c r="H4" s="34"/>
      <c r="I4" s="34"/>
      <c r="J4" s="34"/>
      <c r="K4" s="34"/>
      <c r="L4" s="34"/>
      <c r="M4" s="2"/>
      <c r="N4" s="2"/>
      <c r="O4" s="2"/>
    </row>
    <row r="5" spans="1:15" x14ac:dyDescent="0.35">
      <c r="A5" s="15" t="s">
        <v>7</v>
      </c>
      <c r="B5" s="2"/>
      <c r="C5" s="2"/>
      <c r="D5" s="34" t="s">
        <v>8</v>
      </c>
      <c r="E5" s="34"/>
      <c r="F5" s="34"/>
      <c r="G5" s="34"/>
      <c r="H5" s="34"/>
      <c r="I5" s="34"/>
      <c r="J5" s="34"/>
      <c r="K5" s="34"/>
      <c r="L5" s="3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31" t="s">
        <v>10</v>
      </c>
      <c r="B7" s="32"/>
      <c r="C7" s="3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35" t="s">
        <v>13</v>
      </c>
      <c r="E8" s="35"/>
      <c r="F8" s="35"/>
      <c r="G8" s="35"/>
      <c r="H8" s="35"/>
      <c r="I8" s="35"/>
      <c r="J8" s="35"/>
      <c r="K8" s="35"/>
      <c r="L8" s="35"/>
      <c r="M8" s="2"/>
      <c r="N8" s="2"/>
      <c r="O8" s="2"/>
    </row>
    <row r="9" spans="1:15" ht="77.25" customHeight="1" x14ac:dyDescent="0.35">
      <c r="A9" s="2"/>
      <c r="B9" s="2"/>
      <c r="C9" s="2"/>
      <c r="D9" s="35" t="s">
        <v>14</v>
      </c>
      <c r="E9" s="35"/>
      <c r="F9" s="35"/>
      <c r="G9" s="35"/>
      <c r="H9" s="35"/>
      <c r="I9" s="35"/>
      <c r="J9" s="35"/>
      <c r="K9" s="35"/>
      <c r="L9" s="3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6" t="s">
        <v>15</v>
      </c>
      <c r="B12" s="28" t="s">
        <v>16</v>
      </c>
      <c r="C12" s="28" t="s">
        <v>17</v>
      </c>
      <c r="D12" s="28" t="s">
        <v>18</v>
      </c>
      <c r="E12" s="40" t="s">
        <v>19</v>
      </c>
      <c r="F12" s="47" t="s">
        <v>20</v>
      </c>
      <c r="G12" s="48"/>
      <c r="H12" s="48"/>
      <c r="I12" s="48"/>
      <c r="J12" s="48"/>
      <c r="K12" s="51"/>
      <c r="L12" s="36" t="s">
        <v>21</v>
      </c>
      <c r="M12" s="2"/>
      <c r="N12" s="2"/>
      <c r="O12" s="2"/>
    </row>
    <row r="13" spans="1:15" x14ac:dyDescent="0.35">
      <c r="A13" s="37"/>
      <c r="B13" s="29"/>
      <c r="C13" s="29"/>
      <c r="D13" s="29"/>
      <c r="E13" s="41"/>
      <c r="F13" s="45" t="s">
        <v>29</v>
      </c>
      <c r="G13" s="46"/>
      <c r="H13" s="49" t="s">
        <v>30</v>
      </c>
      <c r="I13" s="50"/>
      <c r="J13" s="50"/>
      <c r="K13" s="52"/>
      <c r="L13" s="37"/>
      <c r="M13" s="2"/>
      <c r="N13" s="2"/>
      <c r="O13" s="2"/>
    </row>
    <row r="14" spans="1:15" ht="108" x14ac:dyDescent="0.35">
      <c r="A14" s="37"/>
      <c r="B14" s="29"/>
      <c r="C14" s="29"/>
      <c r="D14" s="29"/>
      <c r="E14" s="41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30"/>
      <c r="M14" s="2"/>
      <c r="N14" s="2"/>
      <c r="O14" s="2"/>
    </row>
    <row r="15" spans="1:15" x14ac:dyDescent="0.35">
      <c r="A15" s="38"/>
      <c r="B15" s="39"/>
      <c r="C15" s="39"/>
      <c r="D15" s="39"/>
      <c r="E15" s="42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16" t="s">
        <v>40</v>
      </c>
      <c r="B16" s="17" t="s">
        <v>41</v>
      </c>
      <c r="C16" s="17" t="s">
        <v>42</v>
      </c>
      <c r="D16" s="18">
        <v>453680</v>
      </c>
      <c r="E16" s="18">
        <v>300000</v>
      </c>
      <c r="F16" s="7">
        <v>8</v>
      </c>
      <c r="G16" s="7">
        <v>25</v>
      </c>
      <c r="H16" s="7">
        <v>8</v>
      </c>
      <c r="I16" s="7">
        <v>9</v>
      </c>
      <c r="J16" s="7">
        <v>14</v>
      </c>
      <c r="K16" s="7">
        <v>7</v>
      </c>
      <c r="L16" s="13">
        <f>SUM(F16:K16)</f>
        <v>71</v>
      </c>
      <c r="M16" s="2"/>
      <c r="N16" s="2"/>
      <c r="O16" s="2"/>
    </row>
    <row r="17" spans="1:15" x14ac:dyDescent="0.35">
      <c r="A17" s="16" t="s">
        <v>44</v>
      </c>
      <c r="B17" s="17" t="s">
        <v>45</v>
      </c>
      <c r="C17" s="17" t="s">
        <v>46</v>
      </c>
      <c r="D17" s="18">
        <v>507800</v>
      </c>
      <c r="E17" s="18">
        <v>150000</v>
      </c>
      <c r="F17" s="7">
        <v>8</v>
      </c>
      <c r="G17" s="7">
        <v>30</v>
      </c>
      <c r="H17" s="7">
        <v>10</v>
      </c>
      <c r="I17" s="7">
        <v>10</v>
      </c>
      <c r="J17" s="7">
        <v>14</v>
      </c>
      <c r="K17" s="7">
        <v>7</v>
      </c>
      <c r="L17" s="13">
        <f t="shared" ref="L17:L32" si="0">SUM(F17:K17)</f>
        <v>79</v>
      </c>
      <c r="M17" s="2"/>
      <c r="N17" s="2"/>
      <c r="O17" s="2"/>
    </row>
    <row r="18" spans="1:15" x14ac:dyDescent="0.35">
      <c r="A18" s="16" t="s">
        <v>48</v>
      </c>
      <c r="B18" s="17" t="s">
        <v>49</v>
      </c>
      <c r="C18" s="17" t="s">
        <v>50</v>
      </c>
      <c r="D18" s="18">
        <v>565000</v>
      </c>
      <c r="E18" s="18">
        <v>150000</v>
      </c>
      <c r="F18" s="7">
        <v>5</v>
      </c>
      <c r="G18" s="7">
        <v>25</v>
      </c>
      <c r="H18" s="7">
        <v>7</v>
      </c>
      <c r="I18" s="7">
        <v>8</v>
      </c>
      <c r="J18" s="7">
        <v>12</v>
      </c>
      <c r="K18" s="7">
        <v>7</v>
      </c>
      <c r="L18" s="13">
        <f t="shared" si="0"/>
        <v>64</v>
      </c>
      <c r="M18" s="2"/>
      <c r="N18" s="2"/>
      <c r="O18" s="2"/>
    </row>
    <row r="19" spans="1:15" x14ac:dyDescent="0.35">
      <c r="A19" s="16" t="s">
        <v>51</v>
      </c>
      <c r="B19" s="17" t="s">
        <v>52</v>
      </c>
      <c r="C19" s="17" t="s">
        <v>53</v>
      </c>
      <c r="D19" s="18">
        <v>567144</v>
      </c>
      <c r="E19" s="18">
        <v>150000</v>
      </c>
      <c r="F19" s="7">
        <v>8</v>
      </c>
      <c r="G19" s="7">
        <v>30</v>
      </c>
      <c r="H19" s="7">
        <v>10</v>
      </c>
      <c r="I19" s="7">
        <v>10</v>
      </c>
      <c r="J19" s="7">
        <v>14</v>
      </c>
      <c r="K19" s="7">
        <v>7</v>
      </c>
      <c r="L19" s="13">
        <f t="shared" si="0"/>
        <v>79</v>
      </c>
      <c r="M19" s="2"/>
      <c r="N19" s="2"/>
      <c r="O19" s="2"/>
    </row>
    <row r="20" spans="1:15" x14ac:dyDescent="0.35">
      <c r="A20" s="16" t="s">
        <v>54</v>
      </c>
      <c r="B20" s="17" t="s">
        <v>55</v>
      </c>
      <c r="C20" s="17" t="s">
        <v>56</v>
      </c>
      <c r="D20" s="18">
        <v>746669</v>
      </c>
      <c r="E20" s="18">
        <v>150000</v>
      </c>
      <c r="F20" s="7">
        <v>5</v>
      </c>
      <c r="G20" s="7">
        <v>20</v>
      </c>
      <c r="H20" s="7">
        <v>10</v>
      </c>
      <c r="I20" s="7">
        <v>10</v>
      </c>
      <c r="J20" s="7">
        <v>10</v>
      </c>
      <c r="K20" s="7">
        <v>7</v>
      </c>
      <c r="L20" s="13">
        <f t="shared" si="0"/>
        <v>62</v>
      </c>
      <c r="M20" s="2"/>
      <c r="N20" s="2"/>
      <c r="O20" s="2"/>
    </row>
    <row r="21" spans="1:15" x14ac:dyDescent="0.35">
      <c r="A21" s="16" t="s">
        <v>57</v>
      </c>
      <c r="B21" s="17" t="s">
        <v>58</v>
      </c>
      <c r="C21" s="17" t="s">
        <v>59</v>
      </c>
      <c r="D21" s="18">
        <v>410000</v>
      </c>
      <c r="E21" s="18">
        <v>300000</v>
      </c>
      <c r="F21" s="7">
        <v>9</v>
      </c>
      <c r="G21" s="7">
        <v>30</v>
      </c>
      <c r="H21" s="7">
        <v>9</v>
      </c>
      <c r="I21" s="7">
        <v>9</v>
      </c>
      <c r="J21" s="7">
        <v>15</v>
      </c>
      <c r="K21" s="7">
        <v>7</v>
      </c>
      <c r="L21" s="13">
        <f t="shared" si="0"/>
        <v>79</v>
      </c>
      <c r="M21" s="2"/>
      <c r="N21" s="2"/>
      <c r="O21" s="2"/>
    </row>
    <row r="22" spans="1:15" x14ac:dyDescent="0.35">
      <c r="A22" s="16" t="s">
        <v>60</v>
      </c>
      <c r="B22" s="17" t="s">
        <v>61</v>
      </c>
      <c r="C22" s="17" t="s">
        <v>62</v>
      </c>
      <c r="D22" s="18">
        <v>1750734</v>
      </c>
      <c r="E22" s="18">
        <v>250000</v>
      </c>
      <c r="F22" s="7">
        <v>8</v>
      </c>
      <c r="G22" s="7">
        <v>30</v>
      </c>
      <c r="H22" s="7">
        <v>9</v>
      </c>
      <c r="I22" s="7">
        <v>8</v>
      </c>
      <c r="J22" s="7">
        <v>15</v>
      </c>
      <c r="K22" s="7">
        <v>7</v>
      </c>
      <c r="L22" s="13">
        <f t="shared" si="0"/>
        <v>77</v>
      </c>
      <c r="M22" s="2"/>
      <c r="N22" s="2"/>
      <c r="O22" s="2"/>
    </row>
    <row r="23" spans="1:15" x14ac:dyDescent="0.35">
      <c r="A23" s="16" t="s">
        <v>63</v>
      </c>
      <c r="B23" s="17" t="s">
        <v>64</v>
      </c>
      <c r="C23" s="17" t="s">
        <v>65</v>
      </c>
      <c r="D23" s="18">
        <v>368500</v>
      </c>
      <c r="E23" s="18">
        <v>150000</v>
      </c>
      <c r="F23" s="7">
        <v>8</v>
      </c>
      <c r="G23" s="7">
        <v>25</v>
      </c>
      <c r="H23" s="7">
        <v>9</v>
      </c>
      <c r="I23" s="7">
        <v>9</v>
      </c>
      <c r="J23" s="7">
        <v>12</v>
      </c>
      <c r="K23" s="7">
        <v>7</v>
      </c>
      <c r="L23" s="13">
        <f t="shared" si="0"/>
        <v>70</v>
      </c>
      <c r="M23" s="2"/>
      <c r="N23" s="2"/>
      <c r="O23" s="2"/>
    </row>
    <row r="24" spans="1:15" x14ac:dyDescent="0.35">
      <c r="A24" s="16" t="s">
        <v>67</v>
      </c>
      <c r="B24" s="17" t="s">
        <v>49</v>
      </c>
      <c r="C24" s="17" t="s">
        <v>68</v>
      </c>
      <c r="D24" s="18">
        <v>1240000</v>
      </c>
      <c r="E24" s="18">
        <v>600000</v>
      </c>
      <c r="F24" s="7">
        <v>8</v>
      </c>
      <c r="G24" s="7">
        <v>28</v>
      </c>
      <c r="H24" s="7">
        <v>9</v>
      </c>
      <c r="I24" s="7">
        <v>9</v>
      </c>
      <c r="J24" s="7">
        <v>15</v>
      </c>
      <c r="K24" s="7">
        <v>7</v>
      </c>
      <c r="L24" s="13">
        <f t="shared" si="0"/>
        <v>76</v>
      </c>
      <c r="M24" s="2"/>
      <c r="N24" s="2"/>
      <c r="O24" s="2"/>
    </row>
    <row r="25" spans="1:15" x14ac:dyDescent="0.35">
      <c r="A25" s="16" t="s">
        <v>69</v>
      </c>
      <c r="B25" s="17" t="s">
        <v>41</v>
      </c>
      <c r="C25" s="17" t="s">
        <v>70</v>
      </c>
      <c r="D25" s="18">
        <v>440000</v>
      </c>
      <c r="E25" s="18">
        <v>300000</v>
      </c>
      <c r="F25" s="7">
        <v>9</v>
      </c>
      <c r="G25" s="7">
        <v>25</v>
      </c>
      <c r="H25" s="7">
        <v>8</v>
      </c>
      <c r="I25" s="7">
        <v>9</v>
      </c>
      <c r="J25" s="7">
        <v>12</v>
      </c>
      <c r="K25" s="7">
        <v>7</v>
      </c>
      <c r="L25" s="13">
        <f t="shared" si="0"/>
        <v>70</v>
      </c>
      <c r="M25" s="2"/>
      <c r="N25" s="2"/>
      <c r="O25" s="2"/>
    </row>
    <row r="26" spans="1:15" x14ac:dyDescent="0.35">
      <c r="A26" s="16" t="s">
        <v>71</v>
      </c>
      <c r="B26" s="17" t="s">
        <v>72</v>
      </c>
      <c r="C26" s="17" t="s">
        <v>73</v>
      </c>
      <c r="D26" s="18">
        <v>1059200</v>
      </c>
      <c r="E26" s="18">
        <v>500000</v>
      </c>
      <c r="F26" s="7">
        <v>10</v>
      </c>
      <c r="G26" s="7">
        <v>30</v>
      </c>
      <c r="H26" s="7">
        <v>8</v>
      </c>
      <c r="I26" s="7">
        <v>8</v>
      </c>
      <c r="J26" s="7">
        <v>15</v>
      </c>
      <c r="K26" s="7">
        <v>7</v>
      </c>
      <c r="L26" s="13">
        <f t="shared" si="0"/>
        <v>78</v>
      </c>
      <c r="M26" s="2"/>
      <c r="N26" s="2"/>
      <c r="O26" s="2"/>
    </row>
    <row r="27" spans="1:15" x14ac:dyDescent="0.35">
      <c r="A27" s="16" t="s">
        <v>74</v>
      </c>
      <c r="B27" s="17" t="s">
        <v>75</v>
      </c>
      <c r="C27" s="17" t="s">
        <v>76</v>
      </c>
      <c r="D27" s="18">
        <v>950000</v>
      </c>
      <c r="E27" s="18">
        <v>400000</v>
      </c>
      <c r="F27" s="7">
        <v>7</v>
      </c>
      <c r="G27" s="7">
        <v>18</v>
      </c>
      <c r="H27" s="7">
        <v>8</v>
      </c>
      <c r="I27" s="7">
        <v>5</v>
      </c>
      <c r="J27" s="7">
        <v>10</v>
      </c>
      <c r="K27" s="7">
        <v>7</v>
      </c>
      <c r="L27" s="13">
        <f t="shared" si="0"/>
        <v>55</v>
      </c>
      <c r="M27" s="2"/>
      <c r="N27" s="2"/>
      <c r="O27" s="2"/>
    </row>
    <row r="28" spans="1:15" x14ac:dyDescent="0.35">
      <c r="A28" s="16" t="s">
        <v>77</v>
      </c>
      <c r="B28" s="17" t="s">
        <v>78</v>
      </c>
      <c r="C28" s="17" t="s">
        <v>79</v>
      </c>
      <c r="D28" s="18">
        <v>1022300</v>
      </c>
      <c r="E28" s="18">
        <v>500000</v>
      </c>
      <c r="F28" s="7">
        <v>8</v>
      </c>
      <c r="G28" s="7">
        <v>24</v>
      </c>
      <c r="H28" s="7">
        <v>9</v>
      </c>
      <c r="I28" s="7">
        <v>9</v>
      </c>
      <c r="J28" s="7">
        <v>15</v>
      </c>
      <c r="K28" s="7">
        <v>7</v>
      </c>
      <c r="L28" s="13">
        <f t="shared" si="0"/>
        <v>72</v>
      </c>
      <c r="M28" s="2"/>
      <c r="N28" s="2"/>
      <c r="O28" s="2"/>
    </row>
    <row r="29" spans="1:15" x14ac:dyDescent="0.35">
      <c r="A29" s="16" t="s">
        <v>80</v>
      </c>
      <c r="B29" s="17" t="s">
        <v>72</v>
      </c>
      <c r="C29" s="17" t="s">
        <v>81</v>
      </c>
      <c r="D29" s="18">
        <v>844450</v>
      </c>
      <c r="E29" s="18">
        <v>400000</v>
      </c>
      <c r="F29" s="7">
        <v>8</v>
      </c>
      <c r="G29" s="7">
        <v>25</v>
      </c>
      <c r="H29" s="7">
        <v>10</v>
      </c>
      <c r="I29" s="7">
        <v>9</v>
      </c>
      <c r="J29" s="7">
        <v>14</v>
      </c>
      <c r="K29" s="7">
        <v>7</v>
      </c>
      <c r="L29" s="13">
        <f t="shared" si="0"/>
        <v>73</v>
      </c>
      <c r="M29" s="2"/>
      <c r="N29" s="2"/>
      <c r="O29" s="2"/>
    </row>
    <row r="30" spans="1:15" x14ac:dyDescent="0.35">
      <c r="A30" s="16" t="s">
        <v>82</v>
      </c>
      <c r="B30" s="17" t="s">
        <v>72</v>
      </c>
      <c r="C30" s="17" t="s">
        <v>83</v>
      </c>
      <c r="D30" s="18">
        <v>411500</v>
      </c>
      <c r="E30" s="18">
        <v>300000</v>
      </c>
      <c r="F30" s="7">
        <v>9</v>
      </c>
      <c r="G30" s="7">
        <v>24</v>
      </c>
      <c r="H30" s="7">
        <v>8</v>
      </c>
      <c r="I30" s="7">
        <v>10</v>
      </c>
      <c r="J30" s="7">
        <v>12</v>
      </c>
      <c r="K30" s="7">
        <v>7</v>
      </c>
      <c r="L30" s="13">
        <f t="shared" si="0"/>
        <v>70</v>
      </c>
      <c r="M30" s="2"/>
      <c r="N30" s="2"/>
      <c r="O30" s="2"/>
    </row>
    <row r="31" spans="1:15" x14ac:dyDescent="0.35">
      <c r="A31" s="16" t="s">
        <v>84</v>
      </c>
      <c r="B31" s="17" t="s">
        <v>78</v>
      </c>
      <c r="C31" s="17" t="s">
        <v>85</v>
      </c>
      <c r="D31" s="18">
        <v>369000</v>
      </c>
      <c r="E31" s="18">
        <v>170000</v>
      </c>
      <c r="F31" s="7">
        <v>10</v>
      </c>
      <c r="G31" s="7">
        <v>32</v>
      </c>
      <c r="H31" s="7">
        <v>10</v>
      </c>
      <c r="I31" s="7">
        <v>8</v>
      </c>
      <c r="J31" s="7">
        <v>15</v>
      </c>
      <c r="K31" s="7">
        <v>7</v>
      </c>
      <c r="L31" s="7">
        <f t="shared" si="0"/>
        <v>82</v>
      </c>
      <c r="M31" s="2"/>
      <c r="N31" s="2"/>
      <c r="O31" s="2"/>
    </row>
    <row r="32" spans="1:15" x14ac:dyDescent="0.35">
      <c r="A32" s="16" t="s">
        <v>86</v>
      </c>
      <c r="B32" s="17" t="s">
        <v>45</v>
      </c>
      <c r="C32" s="17" t="s">
        <v>87</v>
      </c>
      <c r="D32" s="18">
        <v>271550</v>
      </c>
      <c r="E32" s="18">
        <v>150000</v>
      </c>
      <c r="F32" s="7">
        <v>8</v>
      </c>
      <c r="G32" s="7">
        <v>30</v>
      </c>
      <c r="H32" s="7">
        <v>9</v>
      </c>
      <c r="I32" s="7">
        <v>8</v>
      </c>
      <c r="J32" s="7">
        <v>15</v>
      </c>
      <c r="K32" s="7">
        <v>7</v>
      </c>
      <c r="L32" s="7">
        <f t="shared" si="0"/>
        <v>77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32 G32:K32" xr:uid="{F604C08C-5403-4332-AB5B-C056A5EAAA94}">
      <formula1>20</formula1>
    </dataValidation>
    <dataValidation type="decimal" operator="lessThanOrEqual" allowBlank="1" showInputMessage="1" showErrorMessage="1" error="max. 15" sqref="H16:H31" xr:uid="{55EC6429-0AD3-4285-A482-868985FBBE39}">
      <formula1>10</formula1>
    </dataValidation>
    <dataValidation type="decimal" operator="lessThanOrEqual" allowBlank="1" showInputMessage="1" showErrorMessage="1" error="max. 10" sqref="K16:K31" xr:uid="{91115BCD-72BB-4580-B707-7FDB8265B1A1}">
      <formula1>10</formula1>
    </dataValidation>
    <dataValidation type="decimal" operator="lessThanOrEqual" allowBlank="1" showInputMessage="1" showErrorMessage="1" error="max. 5" sqref="I16:I31" xr:uid="{AE2DB449-557A-4E49-8413-4982C2101F52}">
      <formula1>10</formula1>
    </dataValidation>
    <dataValidation type="decimal" operator="lessThanOrEqual" allowBlank="1" showInputMessage="1" showErrorMessage="1" error="max. 15" sqref="G16:G31" xr:uid="{8A3F4BCF-5349-4DF5-BFC2-42ECF1CB4663}">
      <formula1>30</formula1>
    </dataValidation>
    <dataValidation type="decimal" operator="lessThanOrEqual" allowBlank="1" showInputMessage="1" showErrorMessage="1" error="max. 10" sqref="J16:J31" xr:uid="{460A53B5-1535-4505-BECB-43AC05F29590}">
      <formula1>20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2900-49F2-49D6-853D-CC4A436A6081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5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33" t="s">
        <v>4</v>
      </c>
      <c r="E3" s="33"/>
      <c r="F3" s="33"/>
      <c r="G3" s="33"/>
      <c r="H3" s="33"/>
      <c r="I3" s="33"/>
      <c r="J3" s="33"/>
      <c r="K3" s="33"/>
      <c r="L3" s="33"/>
      <c r="M3" s="2"/>
      <c r="N3" s="2"/>
      <c r="O3" s="2"/>
    </row>
    <row r="4" spans="1:15" x14ac:dyDescent="0.35">
      <c r="A4" s="3" t="s">
        <v>5</v>
      </c>
      <c r="B4" s="2"/>
      <c r="C4" s="2"/>
      <c r="D4" s="34" t="s">
        <v>6</v>
      </c>
      <c r="E4" s="34"/>
      <c r="F4" s="34"/>
      <c r="G4" s="34"/>
      <c r="H4" s="34"/>
      <c r="I4" s="34"/>
      <c r="J4" s="34"/>
      <c r="K4" s="34"/>
      <c r="L4" s="34"/>
      <c r="M4" s="2"/>
      <c r="N4" s="2"/>
      <c r="O4" s="2"/>
    </row>
    <row r="5" spans="1:15" x14ac:dyDescent="0.35">
      <c r="A5" s="15" t="s">
        <v>7</v>
      </c>
      <c r="B5" s="2"/>
      <c r="C5" s="2"/>
      <c r="D5" s="34" t="s">
        <v>8</v>
      </c>
      <c r="E5" s="34"/>
      <c r="F5" s="34"/>
      <c r="G5" s="34"/>
      <c r="H5" s="34"/>
      <c r="I5" s="34"/>
      <c r="J5" s="34"/>
      <c r="K5" s="34"/>
      <c r="L5" s="3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31" t="s">
        <v>10</v>
      </c>
      <c r="B7" s="32"/>
      <c r="C7" s="3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35" t="s">
        <v>13</v>
      </c>
      <c r="E8" s="35"/>
      <c r="F8" s="35"/>
      <c r="G8" s="35"/>
      <c r="H8" s="35"/>
      <c r="I8" s="35"/>
      <c r="J8" s="35"/>
      <c r="K8" s="35"/>
      <c r="L8" s="35"/>
      <c r="M8" s="2"/>
      <c r="N8" s="2"/>
      <c r="O8" s="2"/>
    </row>
    <row r="9" spans="1:15" ht="77.25" customHeight="1" x14ac:dyDescent="0.35">
      <c r="A9" s="2"/>
      <c r="B9" s="2"/>
      <c r="C9" s="2"/>
      <c r="D9" s="35" t="s">
        <v>14</v>
      </c>
      <c r="E9" s="35"/>
      <c r="F9" s="35"/>
      <c r="G9" s="35"/>
      <c r="H9" s="35"/>
      <c r="I9" s="35"/>
      <c r="J9" s="35"/>
      <c r="K9" s="35"/>
      <c r="L9" s="3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6" t="s">
        <v>15</v>
      </c>
      <c r="B12" s="28" t="s">
        <v>16</v>
      </c>
      <c r="C12" s="28" t="s">
        <v>17</v>
      </c>
      <c r="D12" s="28" t="s">
        <v>18</v>
      </c>
      <c r="E12" s="40" t="s">
        <v>19</v>
      </c>
      <c r="F12" s="47" t="s">
        <v>20</v>
      </c>
      <c r="G12" s="48"/>
      <c r="H12" s="48"/>
      <c r="I12" s="48"/>
      <c r="J12" s="48"/>
      <c r="K12" s="51"/>
      <c r="L12" s="36" t="s">
        <v>21</v>
      </c>
      <c r="M12" s="2"/>
      <c r="N12" s="2"/>
      <c r="O12" s="2"/>
    </row>
    <row r="13" spans="1:15" x14ac:dyDescent="0.35">
      <c r="A13" s="37"/>
      <c r="B13" s="29"/>
      <c r="C13" s="29"/>
      <c r="D13" s="29"/>
      <c r="E13" s="41"/>
      <c r="F13" s="45" t="s">
        <v>29</v>
      </c>
      <c r="G13" s="46"/>
      <c r="H13" s="49" t="s">
        <v>30</v>
      </c>
      <c r="I13" s="50"/>
      <c r="J13" s="50"/>
      <c r="K13" s="52"/>
      <c r="L13" s="37"/>
      <c r="M13" s="2"/>
      <c r="N13" s="2"/>
      <c r="O13" s="2"/>
    </row>
    <row r="14" spans="1:15" ht="108" x14ac:dyDescent="0.35">
      <c r="A14" s="37"/>
      <c r="B14" s="29"/>
      <c r="C14" s="29"/>
      <c r="D14" s="29"/>
      <c r="E14" s="41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30"/>
      <c r="M14" s="2"/>
      <c r="N14" s="2"/>
      <c r="O14" s="2"/>
    </row>
    <row r="15" spans="1:15" x14ac:dyDescent="0.35">
      <c r="A15" s="38"/>
      <c r="B15" s="39"/>
      <c r="C15" s="39"/>
      <c r="D15" s="39"/>
      <c r="E15" s="42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16" t="s">
        <v>40</v>
      </c>
      <c r="B16" s="17" t="s">
        <v>41</v>
      </c>
      <c r="C16" s="17" t="s">
        <v>42</v>
      </c>
      <c r="D16" s="18">
        <v>453680</v>
      </c>
      <c r="E16" s="18">
        <v>300000</v>
      </c>
      <c r="F16" s="7">
        <v>9</v>
      </c>
      <c r="G16" s="7">
        <v>27</v>
      </c>
      <c r="H16" s="7">
        <v>9</v>
      </c>
      <c r="I16" s="7">
        <v>9</v>
      </c>
      <c r="J16" s="7">
        <v>15</v>
      </c>
      <c r="K16" s="7">
        <v>8</v>
      </c>
      <c r="L16" s="13">
        <f>SUM(F16:K16)</f>
        <v>77</v>
      </c>
      <c r="M16" s="2"/>
      <c r="N16" s="2"/>
      <c r="O16" s="2"/>
    </row>
    <row r="17" spans="1:15" x14ac:dyDescent="0.35">
      <c r="A17" s="16" t="s">
        <v>44</v>
      </c>
      <c r="B17" s="17" t="s">
        <v>45</v>
      </c>
      <c r="C17" s="17" t="s">
        <v>46</v>
      </c>
      <c r="D17" s="18">
        <v>507800</v>
      </c>
      <c r="E17" s="18">
        <v>150000</v>
      </c>
      <c r="F17" s="7">
        <v>8</v>
      </c>
      <c r="G17" s="7">
        <v>32</v>
      </c>
      <c r="H17" s="7">
        <v>9</v>
      </c>
      <c r="I17" s="7">
        <v>10</v>
      </c>
      <c r="J17" s="7">
        <v>14</v>
      </c>
      <c r="K17" s="7">
        <v>7</v>
      </c>
      <c r="L17" s="13">
        <f t="shared" ref="L17:L32" si="0">SUM(F17:K17)</f>
        <v>80</v>
      </c>
      <c r="M17" s="2"/>
      <c r="N17" s="2"/>
      <c r="O17" s="2"/>
    </row>
    <row r="18" spans="1:15" x14ac:dyDescent="0.35">
      <c r="A18" s="16" t="s">
        <v>48</v>
      </c>
      <c r="B18" s="17" t="s">
        <v>49</v>
      </c>
      <c r="C18" s="17" t="s">
        <v>50</v>
      </c>
      <c r="D18" s="18">
        <v>565000</v>
      </c>
      <c r="E18" s="18">
        <v>150000</v>
      </c>
      <c r="F18" s="7">
        <v>5</v>
      </c>
      <c r="G18" s="7">
        <v>26</v>
      </c>
      <c r="H18" s="7">
        <v>7</v>
      </c>
      <c r="I18" s="7">
        <v>10</v>
      </c>
      <c r="J18" s="7">
        <v>13</v>
      </c>
      <c r="K18" s="7">
        <v>7</v>
      </c>
      <c r="L18" s="13">
        <f t="shared" si="0"/>
        <v>68</v>
      </c>
      <c r="M18" s="2"/>
      <c r="N18" s="2"/>
      <c r="O18" s="2"/>
    </row>
    <row r="19" spans="1:15" x14ac:dyDescent="0.35">
      <c r="A19" s="16" t="s">
        <v>51</v>
      </c>
      <c r="B19" s="17" t="s">
        <v>52</v>
      </c>
      <c r="C19" s="17" t="s">
        <v>53</v>
      </c>
      <c r="D19" s="18">
        <v>567144</v>
      </c>
      <c r="E19" s="18">
        <v>150000</v>
      </c>
      <c r="F19" s="7">
        <v>8</v>
      </c>
      <c r="G19" s="7">
        <v>33</v>
      </c>
      <c r="H19" s="7">
        <v>9</v>
      </c>
      <c r="I19" s="7">
        <v>10</v>
      </c>
      <c r="J19" s="7">
        <v>16</v>
      </c>
      <c r="K19" s="7">
        <v>9</v>
      </c>
      <c r="L19" s="13">
        <f t="shared" si="0"/>
        <v>85</v>
      </c>
      <c r="M19" s="2"/>
      <c r="N19" s="2"/>
      <c r="O19" s="2"/>
    </row>
    <row r="20" spans="1:15" x14ac:dyDescent="0.35">
      <c r="A20" s="16" t="s">
        <v>54</v>
      </c>
      <c r="B20" s="17" t="s">
        <v>55</v>
      </c>
      <c r="C20" s="17" t="s">
        <v>56</v>
      </c>
      <c r="D20" s="18">
        <v>746669</v>
      </c>
      <c r="E20" s="18">
        <v>150000</v>
      </c>
      <c r="F20" s="7">
        <v>4</v>
      </c>
      <c r="G20" s="7">
        <v>26</v>
      </c>
      <c r="H20" s="7">
        <v>7</v>
      </c>
      <c r="I20" s="7">
        <v>10</v>
      </c>
      <c r="J20" s="7">
        <v>13</v>
      </c>
      <c r="K20" s="7">
        <v>7</v>
      </c>
      <c r="L20" s="13">
        <f t="shared" si="0"/>
        <v>67</v>
      </c>
      <c r="M20" s="2"/>
      <c r="N20" s="2"/>
      <c r="O20" s="2"/>
    </row>
    <row r="21" spans="1:15" x14ac:dyDescent="0.35">
      <c r="A21" s="16" t="s">
        <v>57</v>
      </c>
      <c r="B21" s="17" t="s">
        <v>58</v>
      </c>
      <c r="C21" s="17" t="s">
        <v>59</v>
      </c>
      <c r="D21" s="18">
        <v>410000</v>
      </c>
      <c r="E21" s="18">
        <v>300000</v>
      </c>
      <c r="F21" s="7">
        <v>9</v>
      </c>
      <c r="G21" s="7">
        <v>33</v>
      </c>
      <c r="H21" s="7">
        <v>8</v>
      </c>
      <c r="I21" s="7">
        <v>9</v>
      </c>
      <c r="J21" s="7">
        <v>15</v>
      </c>
      <c r="K21" s="7">
        <v>10</v>
      </c>
      <c r="L21" s="13">
        <f t="shared" si="0"/>
        <v>84</v>
      </c>
      <c r="M21" s="2"/>
      <c r="N21" s="2"/>
      <c r="O21" s="2"/>
    </row>
    <row r="22" spans="1:15" x14ac:dyDescent="0.35">
      <c r="A22" s="16" t="s">
        <v>60</v>
      </c>
      <c r="B22" s="17" t="s">
        <v>61</v>
      </c>
      <c r="C22" s="17" t="s">
        <v>62</v>
      </c>
      <c r="D22" s="18">
        <v>1750734</v>
      </c>
      <c r="E22" s="18">
        <v>250000</v>
      </c>
      <c r="F22" s="7">
        <v>8</v>
      </c>
      <c r="G22" s="7">
        <v>33</v>
      </c>
      <c r="H22" s="7">
        <v>9</v>
      </c>
      <c r="I22" s="7">
        <v>8</v>
      </c>
      <c r="J22" s="7">
        <v>16</v>
      </c>
      <c r="K22" s="7">
        <v>9</v>
      </c>
      <c r="L22" s="13">
        <f t="shared" si="0"/>
        <v>83</v>
      </c>
      <c r="M22" s="2"/>
      <c r="N22" s="2"/>
      <c r="O22" s="2"/>
    </row>
    <row r="23" spans="1:15" x14ac:dyDescent="0.35">
      <c r="A23" s="16" t="s">
        <v>63</v>
      </c>
      <c r="B23" s="17" t="s">
        <v>64</v>
      </c>
      <c r="C23" s="17" t="s">
        <v>65</v>
      </c>
      <c r="D23" s="18">
        <v>368500</v>
      </c>
      <c r="E23" s="18">
        <v>150000</v>
      </c>
      <c r="F23" s="7">
        <v>7</v>
      </c>
      <c r="G23" s="7">
        <v>27</v>
      </c>
      <c r="H23" s="7">
        <v>8</v>
      </c>
      <c r="I23" s="7">
        <v>9</v>
      </c>
      <c r="J23" s="7">
        <v>15</v>
      </c>
      <c r="K23" s="7">
        <v>7</v>
      </c>
      <c r="L23" s="13">
        <f t="shared" si="0"/>
        <v>73</v>
      </c>
      <c r="M23" s="2"/>
      <c r="N23" s="2"/>
      <c r="O23" s="2"/>
    </row>
    <row r="24" spans="1:15" x14ac:dyDescent="0.35">
      <c r="A24" s="16" t="s">
        <v>67</v>
      </c>
      <c r="B24" s="17" t="s">
        <v>49</v>
      </c>
      <c r="C24" s="17" t="s">
        <v>68</v>
      </c>
      <c r="D24" s="18">
        <v>1240000</v>
      </c>
      <c r="E24" s="18">
        <v>600000</v>
      </c>
      <c r="F24" s="7">
        <v>8</v>
      </c>
      <c r="G24" s="7">
        <v>28</v>
      </c>
      <c r="H24" s="7">
        <v>9</v>
      </c>
      <c r="I24" s="7">
        <v>10</v>
      </c>
      <c r="J24" s="7">
        <v>16</v>
      </c>
      <c r="K24" s="7">
        <v>9</v>
      </c>
      <c r="L24" s="13">
        <f t="shared" si="0"/>
        <v>80</v>
      </c>
      <c r="M24" s="2"/>
      <c r="N24" s="2"/>
      <c r="O24" s="2"/>
    </row>
    <row r="25" spans="1:15" x14ac:dyDescent="0.35">
      <c r="A25" s="16" t="s">
        <v>69</v>
      </c>
      <c r="B25" s="17" t="s">
        <v>41</v>
      </c>
      <c r="C25" s="17" t="s">
        <v>70</v>
      </c>
      <c r="D25" s="18">
        <v>440000</v>
      </c>
      <c r="E25" s="18">
        <v>300000</v>
      </c>
      <c r="F25" s="7">
        <v>9</v>
      </c>
      <c r="G25" s="7">
        <v>25</v>
      </c>
      <c r="H25" s="7">
        <v>8</v>
      </c>
      <c r="I25" s="7">
        <v>9</v>
      </c>
      <c r="J25" s="7">
        <v>12</v>
      </c>
      <c r="K25" s="7">
        <v>7</v>
      </c>
      <c r="L25" s="13">
        <f t="shared" si="0"/>
        <v>70</v>
      </c>
      <c r="M25" s="2"/>
      <c r="N25" s="2"/>
      <c r="O25" s="2"/>
    </row>
    <row r="26" spans="1:15" x14ac:dyDescent="0.35">
      <c r="A26" s="16" t="s">
        <v>71</v>
      </c>
      <c r="B26" s="17" t="s">
        <v>72</v>
      </c>
      <c r="C26" s="17" t="s">
        <v>73</v>
      </c>
      <c r="D26" s="18">
        <v>1059200</v>
      </c>
      <c r="E26" s="18">
        <v>500000</v>
      </c>
      <c r="F26" s="7">
        <v>9</v>
      </c>
      <c r="G26" s="7">
        <v>31</v>
      </c>
      <c r="H26" s="7">
        <v>9</v>
      </c>
      <c r="I26" s="7">
        <v>9</v>
      </c>
      <c r="J26" s="7">
        <v>15</v>
      </c>
      <c r="K26" s="7">
        <v>7</v>
      </c>
      <c r="L26" s="13">
        <f t="shared" si="0"/>
        <v>80</v>
      </c>
      <c r="M26" s="2"/>
      <c r="N26" s="2"/>
      <c r="O26" s="2"/>
    </row>
    <row r="27" spans="1:15" x14ac:dyDescent="0.35">
      <c r="A27" s="16" t="s">
        <v>74</v>
      </c>
      <c r="B27" s="17" t="s">
        <v>75</v>
      </c>
      <c r="C27" s="17" t="s">
        <v>76</v>
      </c>
      <c r="D27" s="18">
        <v>950000</v>
      </c>
      <c r="E27" s="18">
        <v>400000</v>
      </c>
      <c r="F27" s="7">
        <v>7</v>
      </c>
      <c r="G27" s="7">
        <v>18</v>
      </c>
      <c r="H27" s="7">
        <v>8</v>
      </c>
      <c r="I27" s="7">
        <v>5</v>
      </c>
      <c r="J27" s="7">
        <v>10</v>
      </c>
      <c r="K27" s="7">
        <v>8</v>
      </c>
      <c r="L27" s="13">
        <f t="shared" si="0"/>
        <v>56</v>
      </c>
      <c r="M27" s="2"/>
      <c r="N27" s="2"/>
      <c r="O27" s="2"/>
    </row>
    <row r="28" spans="1:15" x14ac:dyDescent="0.35">
      <c r="A28" s="16" t="s">
        <v>77</v>
      </c>
      <c r="B28" s="17" t="s">
        <v>78</v>
      </c>
      <c r="C28" s="17" t="s">
        <v>79</v>
      </c>
      <c r="D28" s="18">
        <v>1022300</v>
      </c>
      <c r="E28" s="18">
        <v>500000</v>
      </c>
      <c r="F28" s="7">
        <v>8</v>
      </c>
      <c r="G28" s="7">
        <v>24</v>
      </c>
      <c r="H28" s="7">
        <v>9</v>
      </c>
      <c r="I28" s="7">
        <v>9</v>
      </c>
      <c r="J28" s="7">
        <v>13</v>
      </c>
      <c r="K28" s="7">
        <v>7</v>
      </c>
      <c r="L28" s="13">
        <f t="shared" si="0"/>
        <v>70</v>
      </c>
      <c r="M28" s="2"/>
      <c r="N28" s="2"/>
      <c r="O28" s="2"/>
    </row>
    <row r="29" spans="1:15" x14ac:dyDescent="0.35">
      <c r="A29" s="16" t="s">
        <v>80</v>
      </c>
      <c r="B29" s="17" t="s">
        <v>72</v>
      </c>
      <c r="C29" s="17" t="s">
        <v>81</v>
      </c>
      <c r="D29" s="18">
        <v>844450</v>
      </c>
      <c r="E29" s="18">
        <v>400000</v>
      </c>
      <c r="F29" s="7">
        <v>9</v>
      </c>
      <c r="G29" s="7">
        <v>23</v>
      </c>
      <c r="H29" s="7">
        <v>9</v>
      </c>
      <c r="I29" s="7">
        <v>9</v>
      </c>
      <c r="J29" s="7">
        <v>13</v>
      </c>
      <c r="K29" s="7">
        <v>7</v>
      </c>
      <c r="L29" s="13">
        <f t="shared" si="0"/>
        <v>70</v>
      </c>
      <c r="M29" s="2"/>
      <c r="N29" s="2"/>
      <c r="O29" s="2"/>
    </row>
    <row r="30" spans="1:15" x14ac:dyDescent="0.35">
      <c r="A30" s="16" t="s">
        <v>82</v>
      </c>
      <c r="B30" s="17" t="s">
        <v>72</v>
      </c>
      <c r="C30" s="17" t="s">
        <v>83</v>
      </c>
      <c r="D30" s="18">
        <v>411500</v>
      </c>
      <c r="E30" s="18">
        <v>300000</v>
      </c>
      <c r="F30" s="7">
        <v>9</v>
      </c>
      <c r="G30" s="7">
        <v>24</v>
      </c>
      <c r="H30" s="7">
        <v>8</v>
      </c>
      <c r="I30" s="7">
        <v>10</v>
      </c>
      <c r="J30" s="7">
        <v>11</v>
      </c>
      <c r="K30" s="7">
        <v>9</v>
      </c>
      <c r="L30" s="13">
        <f t="shared" si="0"/>
        <v>71</v>
      </c>
      <c r="M30" s="2"/>
      <c r="N30" s="2"/>
      <c r="O30" s="2"/>
    </row>
    <row r="31" spans="1:15" x14ac:dyDescent="0.35">
      <c r="A31" s="16" t="s">
        <v>84</v>
      </c>
      <c r="B31" s="17" t="s">
        <v>78</v>
      </c>
      <c r="C31" s="17" t="s">
        <v>85</v>
      </c>
      <c r="D31" s="18">
        <v>369000</v>
      </c>
      <c r="E31" s="18">
        <v>170000</v>
      </c>
      <c r="F31" s="7">
        <v>8</v>
      </c>
      <c r="G31" s="7">
        <v>32</v>
      </c>
      <c r="H31" s="7">
        <v>9</v>
      </c>
      <c r="I31" s="7">
        <v>8</v>
      </c>
      <c r="J31" s="7">
        <v>17</v>
      </c>
      <c r="K31" s="7">
        <v>7</v>
      </c>
      <c r="L31" s="7">
        <f t="shared" si="0"/>
        <v>81</v>
      </c>
      <c r="M31" s="2"/>
      <c r="N31" s="2"/>
      <c r="O31" s="2"/>
    </row>
    <row r="32" spans="1:15" x14ac:dyDescent="0.35">
      <c r="A32" s="16" t="s">
        <v>86</v>
      </c>
      <c r="B32" s="17" t="s">
        <v>45</v>
      </c>
      <c r="C32" s="17" t="s">
        <v>87</v>
      </c>
      <c r="D32" s="18">
        <v>271550</v>
      </c>
      <c r="E32" s="18">
        <v>150000</v>
      </c>
      <c r="F32" s="7">
        <v>8</v>
      </c>
      <c r="G32" s="7">
        <v>32</v>
      </c>
      <c r="H32" s="7">
        <v>8</v>
      </c>
      <c r="I32" s="7">
        <v>8</v>
      </c>
      <c r="J32" s="7">
        <v>17</v>
      </c>
      <c r="K32" s="7">
        <v>7</v>
      </c>
      <c r="L32" s="7">
        <f t="shared" si="0"/>
        <v>80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32 G32:K32" xr:uid="{A3AE0152-DD5C-43C1-B78E-BCACB1A55CBB}">
      <formula1>20</formula1>
    </dataValidation>
    <dataValidation type="decimal" operator="lessThanOrEqual" allowBlank="1" showInputMessage="1" showErrorMessage="1" error="max. 15" sqref="H16:H31" xr:uid="{98DCA4F6-EC29-452F-8768-53732D84E626}">
      <formula1>10</formula1>
    </dataValidation>
    <dataValidation type="decimal" operator="lessThanOrEqual" allowBlank="1" showInputMessage="1" showErrorMessage="1" error="max. 10" sqref="K16:K31" xr:uid="{92FD404B-907D-4BFE-9284-6C4444842485}">
      <formula1>10</formula1>
    </dataValidation>
    <dataValidation type="decimal" operator="lessThanOrEqual" allowBlank="1" showInputMessage="1" showErrorMessage="1" error="max. 5" sqref="I16:I31" xr:uid="{220BA30E-0BBC-4A3F-BC02-21888098023C}">
      <formula1>10</formula1>
    </dataValidation>
    <dataValidation type="decimal" operator="lessThanOrEqual" allowBlank="1" showInputMessage="1" showErrorMessage="1" error="max. 15" sqref="G16:G31" xr:uid="{7CBE1FFC-0103-4D28-84AC-89BD18DB306A}">
      <formula1>30</formula1>
    </dataValidation>
    <dataValidation type="decimal" operator="lessThanOrEqual" allowBlank="1" showInputMessage="1" showErrorMessage="1" error="max. 10" sqref="J16:J31" xr:uid="{4BDD2E50-B31D-481F-B9A7-299ACC9E111F}">
      <formula1>20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8E04-E8D4-43BC-8D4F-0A3F040A1095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5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33" t="s">
        <v>4</v>
      </c>
      <c r="E3" s="33"/>
      <c r="F3" s="33"/>
      <c r="G3" s="33"/>
      <c r="H3" s="33"/>
      <c r="I3" s="33"/>
      <c r="J3" s="33"/>
      <c r="K3" s="33"/>
      <c r="L3" s="33"/>
      <c r="M3" s="2"/>
      <c r="N3" s="2"/>
      <c r="O3" s="2"/>
    </row>
    <row r="4" spans="1:15" x14ac:dyDescent="0.35">
      <c r="A4" s="3" t="s">
        <v>5</v>
      </c>
      <c r="B4" s="2"/>
      <c r="C4" s="2"/>
      <c r="D4" s="34" t="s">
        <v>6</v>
      </c>
      <c r="E4" s="34"/>
      <c r="F4" s="34"/>
      <c r="G4" s="34"/>
      <c r="H4" s="34"/>
      <c r="I4" s="34"/>
      <c r="J4" s="34"/>
      <c r="K4" s="34"/>
      <c r="L4" s="34"/>
      <c r="M4" s="2"/>
      <c r="N4" s="2"/>
      <c r="O4" s="2"/>
    </row>
    <row r="5" spans="1:15" x14ac:dyDescent="0.35">
      <c r="A5" s="15" t="s">
        <v>7</v>
      </c>
      <c r="B5" s="2"/>
      <c r="C5" s="2"/>
      <c r="D5" s="34" t="s">
        <v>8</v>
      </c>
      <c r="E5" s="34"/>
      <c r="F5" s="34"/>
      <c r="G5" s="34"/>
      <c r="H5" s="34"/>
      <c r="I5" s="34"/>
      <c r="J5" s="34"/>
      <c r="K5" s="34"/>
      <c r="L5" s="3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31" t="s">
        <v>10</v>
      </c>
      <c r="B7" s="32"/>
      <c r="C7" s="3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35" t="s">
        <v>13</v>
      </c>
      <c r="E8" s="35"/>
      <c r="F8" s="35"/>
      <c r="G8" s="35"/>
      <c r="H8" s="35"/>
      <c r="I8" s="35"/>
      <c r="J8" s="35"/>
      <c r="K8" s="35"/>
      <c r="L8" s="35"/>
      <c r="M8" s="2"/>
      <c r="N8" s="2"/>
      <c r="O8" s="2"/>
    </row>
    <row r="9" spans="1:15" ht="77.25" customHeight="1" x14ac:dyDescent="0.35">
      <c r="A9" s="2"/>
      <c r="B9" s="2"/>
      <c r="C9" s="2"/>
      <c r="D9" s="35" t="s">
        <v>14</v>
      </c>
      <c r="E9" s="35"/>
      <c r="F9" s="35"/>
      <c r="G9" s="35"/>
      <c r="H9" s="35"/>
      <c r="I9" s="35"/>
      <c r="J9" s="35"/>
      <c r="K9" s="35"/>
      <c r="L9" s="3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6" t="s">
        <v>15</v>
      </c>
      <c r="B12" s="28" t="s">
        <v>16</v>
      </c>
      <c r="C12" s="28" t="s">
        <v>17</v>
      </c>
      <c r="D12" s="28" t="s">
        <v>18</v>
      </c>
      <c r="E12" s="40" t="s">
        <v>19</v>
      </c>
      <c r="F12" s="47" t="s">
        <v>20</v>
      </c>
      <c r="G12" s="48"/>
      <c r="H12" s="48"/>
      <c r="I12" s="48"/>
      <c r="J12" s="48"/>
      <c r="K12" s="51"/>
      <c r="L12" s="36" t="s">
        <v>21</v>
      </c>
      <c r="M12" s="2"/>
      <c r="N12" s="2"/>
      <c r="O12" s="2"/>
    </row>
    <row r="13" spans="1:15" x14ac:dyDescent="0.35">
      <c r="A13" s="37"/>
      <c r="B13" s="29"/>
      <c r="C13" s="29"/>
      <c r="D13" s="29"/>
      <c r="E13" s="41"/>
      <c r="F13" s="45" t="s">
        <v>29</v>
      </c>
      <c r="G13" s="46"/>
      <c r="H13" s="49" t="s">
        <v>30</v>
      </c>
      <c r="I13" s="50"/>
      <c r="J13" s="50"/>
      <c r="K13" s="52"/>
      <c r="L13" s="37"/>
      <c r="M13" s="2"/>
      <c r="N13" s="2"/>
      <c r="O13" s="2"/>
    </row>
    <row r="14" spans="1:15" ht="108" x14ac:dyDescent="0.35">
      <c r="A14" s="37"/>
      <c r="B14" s="29"/>
      <c r="C14" s="29"/>
      <c r="D14" s="29"/>
      <c r="E14" s="41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30"/>
      <c r="M14" s="2"/>
      <c r="N14" s="2"/>
      <c r="O14" s="2"/>
    </row>
    <row r="15" spans="1:15" x14ac:dyDescent="0.35">
      <c r="A15" s="38"/>
      <c r="B15" s="39"/>
      <c r="C15" s="39"/>
      <c r="D15" s="39"/>
      <c r="E15" s="42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16" t="s">
        <v>40</v>
      </c>
      <c r="B16" s="17" t="s">
        <v>41</v>
      </c>
      <c r="C16" s="17" t="s">
        <v>42</v>
      </c>
      <c r="D16" s="18">
        <v>453680</v>
      </c>
      <c r="E16" s="18">
        <v>300000</v>
      </c>
      <c r="F16" s="7">
        <v>9</v>
      </c>
      <c r="G16" s="7">
        <v>27</v>
      </c>
      <c r="H16" s="7">
        <v>9</v>
      </c>
      <c r="I16" s="7">
        <v>8</v>
      </c>
      <c r="J16" s="7">
        <v>15</v>
      </c>
      <c r="K16" s="7">
        <v>9</v>
      </c>
      <c r="L16" s="13">
        <f>SUM(F16:K16)</f>
        <v>77</v>
      </c>
      <c r="M16" s="2"/>
      <c r="N16" s="2"/>
      <c r="O16" s="2"/>
    </row>
    <row r="17" spans="1:15" x14ac:dyDescent="0.35">
      <c r="A17" s="16" t="s">
        <v>44</v>
      </c>
      <c r="B17" s="17" t="s">
        <v>45</v>
      </c>
      <c r="C17" s="17" t="s">
        <v>46</v>
      </c>
      <c r="D17" s="18">
        <v>507800</v>
      </c>
      <c r="E17" s="18">
        <v>150000</v>
      </c>
      <c r="F17" s="7">
        <v>7</v>
      </c>
      <c r="G17" s="7">
        <v>32</v>
      </c>
      <c r="H17" s="7">
        <v>9</v>
      </c>
      <c r="I17" s="7">
        <v>8</v>
      </c>
      <c r="J17" s="7">
        <v>16</v>
      </c>
      <c r="K17" s="7">
        <v>9</v>
      </c>
      <c r="L17" s="13">
        <f t="shared" ref="L17:L32" si="0">SUM(F17:K17)</f>
        <v>81</v>
      </c>
      <c r="M17" s="2"/>
      <c r="N17" s="2"/>
      <c r="O17" s="2"/>
    </row>
    <row r="18" spans="1:15" x14ac:dyDescent="0.35">
      <c r="A18" s="16" t="s">
        <v>48</v>
      </c>
      <c r="B18" s="17" t="s">
        <v>49</v>
      </c>
      <c r="C18" s="17" t="s">
        <v>50</v>
      </c>
      <c r="D18" s="18">
        <v>565000</v>
      </c>
      <c r="E18" s="18">
        <v>150000</v>
      </c>
      <c r="F18" s="7">
        <v>5</v>
      </c>
      <c r="G18" s="7">
        <v>25</v>
      </c>
      <c r="H18" s="7">
        <v>7</v>
      </c>
      <c r="I18" s="7">
        <v>9</v>
      </c>
      <c r="J18" s="7">
        <v>12</v>
      </c>
      <c r="K18" s="7">
        <v>8</v>
      </c>
      <c r="L18" s="13">
        <f t="shared" si="0"/>
        <v>66</v>
      </c>
      <c r="M18" s="2"/>
      <c r="N18" s="2"/>
      <c r="O18" s="2"/>
    </row>
    <row r="19" spans="1:15" x14ac:dyDescent="0.35">
      <c r="A19" s="16" t="s">
        <v>51</v>
      </c>
      <c r="B19" s="17" t="s">
        <v>52</v>
      </c>
      <c r="C19" s="17" t="s">
        <v>53</v>
      </c>
      <c r="D19" s="18">
        <v>567144</v>
      </c>
      <c r="E19" s="18">
        <v>150000</v>
      </c>
      <c r="F19" s="7">
        <v>8</v>
      </c>
      <c r="G19" s="7">
        <v>35</v>
      </c>
      <c r="H19" s="7">
        <v>9</v>
      </c>
      <c r="I19" s="7">
        <v>10</v>
      </c>
      <c r="J19" s="7">
        <v>16</v>
      </c>
      <c r="K19" s="7">
        <v>9</v>
      </c>
      <c r="L19" s="13">
        <f t="shared" si="0"/>
        <v>87</v>
      </c>
      <c r="M19" s="2"/>
      <c r="N19" s="2"/>
      <c r="O19" s="2"/>
    </row>
    <row r="20" spans="1:15" x14ac:dyDescent="0.35">
      <c r="A20" s="16" t="s">
        <v>54</v>
      </c>
      <c r="B20" s="17" t="s">
        <v>55</v>
      </c>
      <c r="C20" s="17" t="s">
        <v>56</v>
      </c>
      <c r="D20" s="18">
        <v>746669</v>
      </c>
      <c r="E20" s="18">
        <v>150000</v>
      </c>
      <c r="F20" s="7">
        <v>4</v>
      </c>
      <c r="G20" s="7">
        <v>26</v>
      </c>
      <c r="H20" s="7">
        <v>7</v>
      </c>
      <c r="I20" s="7">
        <v>9</v>
      </c>
      <c r="J20" s="7">
        <v>12</v>
      </c>
      <c r="K20" s="7">
        <v>7</v>
      </c>
      <c r="L20" s="13">
        <f t="shared" si="0"/>
        <v>65</v>
      </c>
      <c r="M20" s="2"/>
      <c r="N20" s="2"/>
      <c r="O20" s="2"/>
    </row>
    <row r="21" spans="1:15" x14ac:dyDescent="0.35">
      <c r="A21" s="16" t="s">
        <v>57</v>
      </c>
      <c r="B21" s="17" t="s">
        <v>58</v>
      </c>
      <c r="C21" s="17" t="s">
        <v>59</v>
      </c>
      <c r="D21" s="18">
        <v>410000</v>
      </c>
      <c r="E21" s="18">
        <v>300000</v>
      </c>
      <c r="F21" s="7">
        <v>9</v>
      </c>
      <c r="G21" s="7">
        <v>32</v>
      </c>
      <c r="H21" s="7">
        <v>8</v>
      </c>
      <c r="I21" s="7">
        <v>8</v>
      </c>
      <c r="J21" s="7">
        <v>13</v>
      </c>
      <c r="K21" s="7">
        <v>7</v>
      </c>
      <c r="L21" s="13">
        <f t="shared" si="0"/>
        <v>77</v>
      </c>
      <c r="M21" s="2"/>
      <c r="N21" s="2"/>
      <c r="O21" s="2"/>
    </row>
    <row r="22" spans="1:15" x14ac:dyDescent="0.35">
      <c r="A22" s="16" t="s">
        <v>60</v>
      </c>
      <c r="B22" s="17" t="s">
        <v>61</v>
      </c>
      <c r="C22" s="17" t="s">
        <v>62</v>
      </c>
      <c r="D22" s="18">
        <v>1750734</v>
      </c>
      <c r="E22" s="18">
        <v>250000</v>
      </c>
      <c r="F22" s="7">
        <v>8</v>
      </c>
      <c r="G22" s="7">
        <v>32</v>
      </c>
      <c r="H22" s="7">
        <v>9</v>
      </c>
      <c r="I22" s="7">
        <v>9</v>
      </c>
      <c r="J22" s="7">
        <v>16</v>
      </c>
      <c r="K22" s="7">
        <v>7</v>
      </c>
      <c r="L22" s="13">
        <f t="shared" si="0"/>
        <v>81</v>
      </c>
      <c r="M22" s="2"/>
      <c r="N22" s="2"/>
      <c r="O22" s="2"/>
    </row>
    <row r="23" spans="1:15" x14ac:dyDescent="0.35">
      <c r="A23" s="16" t="s">
        <v>63</v>
      </c>
      <c r="B23" s="17" t="s">
        <v>64</v>
      </c>
      <c r="C23" s="17" t="s">
        <v>65</v>
      </c>
      <c r="D23" s="18">
        <v>368500</v>
      </c>
      <c r="E23" s="18">
        <v>150000</v>
      </c>
      <c r="F23" s="7">
        <v>6</v>
      </c>
      <c r="G23" s="7">
        <v>30</v>
      </c>
      <c r="H23" s="7">
        <v>9</v>
      </c>
      <c r="I23" s="7">
        <v>9</v>
      </c>
      <c r="J23" s="7">
        <v>16</v>
      </c>
      <c r="K23" s="7">
        <v>8</v>
      </c>
      <c r="L23" s="13">
        <f t="shared" si="0"/>
        <v>78</v>
      </c>
      <c r="M23" s="2"/>
      <c r="N23" s="2"/>
      <c r="O23" s="2"/>
    </row>
    <row r="24" spans="1:15" x14ac:dyDescent="0.35">
      <c r="A24" s="16" t="s">
        <v>67</v>
      </c>
      <c r="B24" s="17" t="s">
        <v>49</v>
      </c>
      <c r="C24" s="17" t="s">
        <v>68</v>
      </c>
      <c r="D24" s="18">
        <v>1240000</v>
      </c>
      <c r="E24" s="18">
        <v>600000</v>
      </c>
      <c r="F24" s="7">
        <v>8</v>
      </c>
      <c r="G24" s="7">
        <v>28</v>
      </c>
      <c r="H24" s="7">
        <v>8</v>
      </c>
      <c r="I24" s="7">
        <v>9</v>
      </c>
      <c r="J24" s="7">
        <v>15</v>
      </c>
      <c r="K24" s="7">
        <v>7</v>
      </c>
      <c r="L24" s="13">
        <f t="shared" si="0"/>
        <v>75</v>
      </c>
      <c r="M24" s="2"/>
      <c r="N24" s="2"/>
      <c r="O24" s="2"/>
    </row>
    <row r="25" spans="1:15" x14ac:dyDescent="0.35">
      <c r="A25" s="16" t="s">
        <v>69</v>
      </c>
      <c r="B25" s="17" t="s">
        <v>41</v>
      </c>
      <c r="C25" s="17" t="s">
        <v>70</v>
      </c>
      <c r="D25" s="18">
        <v>440000</v>
      </c>
      <c r="E25" s="18">
        <v>300000</v>
      </c>
      <c r="F25" s="7">
        <v>8</v>
      </c>
      <c r="G25" s="7">
        <v>31</v>
      </c>
      <c r="H25" s="7">
        <v>9</v>
      </c>
      <c r="I25" s="7">
        <v>8</v>
      </c>
      <c r="J25" s="7">
        <v>12</v>
      </c>
      <c r="K25" s="7">
        <v>7</v>
      </c>
      <c r="L25" s="13">
        <f t="shared" si="0"/>
        <v>75</v>
      </c>
      <c r="M25" s="2"/>
      <c r="N25" s="2"/>
      <c r="O25" s="2"/>
    </row>
    <row r="26" spans="1:15" x14ac:dyDescent="0.35">
      <c r="A26" s="16" t="s">
        <v>71</v>
      </c>
      <c r="B26" s="17" t="s">
        <v>72</v>
      </c>
      <c r="C26" s="17" t="s">
        <v>73</v>
      </c>
      <c r="D26" s="18">
        <v>1059200</v>
      </c>
      <c r="E26" s="18">
        <v>500000</v>
      </c>
      <c r="F26" s="7">
        <v>10</v>
      </c>
      <c r="G26" s="7">
        <v>32</v>
      </c>
      <c r="H26" s="7">
        <v>10</v>
      </c>
      <c r="I26" s="7">
        <v>10</v>
      </c>
      <c r="J26" s="7">
        <v>16</v>
      </c>
      <c r="K26" s="7">
        <v>7</v>
      </c>
      <c r="L26" s="13">
        <f t="shared" si="0"/>
        <v>85</v>
      </c>
      <c r="M26" s="2"/>
      <c r="N26" s="2"/>
      <c r="O26" s="2"/>
    </row>
    <row r="27" spans="1:15" x14ac:dyDescent="0.35">
      <c r="A27" s="16" t="s">
        <v>74</v>
      </c>
      <c r="B27" s="17" t="s">
        <v>75</v>
      </c>
      <c r="C27" s="17" t="s">
        <v>76</v>
      </c>
      <c r="D27" s="18">
        <v>950000</v>
      </c>
      <c r="E27" s="18">
        <v>400000</v>
      </c>
      <c r="F27" s="7">
        <v>7</v>
      </c>
      <c r="G27" s="7">
        <v>20</v>
      </c>
      <c r="H27" s="7">
        <v>8</v>
      </c>
      <c r="I27" s="7">
        <v>6</v>
      </c>
      <c r="J27" s="7">
        <v>10</v>
      </c>
      <c r="K27" s="7">
        <v>7</v>
      </c>
      <c r="L27" s="13">
        <f t="shared" si="0"/>
        <v>58</v>
      </c>
      <c r="M27" s="2"/>
      <c r="N27" s="2"/>
      <c r="O27" s="2"/>
    </row>
    <row r="28" spans="1:15" x14ac:dyDescent="0.35">
      <c r="A28" s="16" t="s">
        <v>77</v>
      </c>
      <c r="B28" s="17" t="s">
        <v>78</v>
      </c>
      <c r="C28" s="17" t="s">
        <v>79</v>
      </c>
      <c r="D28" s="18">
        <v>1022300</v>
      </c>
      <c r="E28" s="18">
        <v>500000</v>
      </c>
      <c r="F28" s="7">
        <v>7</v>
      </c>
      <c r="G28" s="7">
        <v>24</v>
      </c>
      <c r="H28" s="7">
        <v>10</v>
      </c>
      <c r="I28" s="7">
        <v>9</v>
      </c>
      <c r="J28" s="7">
        <v>15</v>
      </c>
      <c r="K28" s="7">
        <v>7</v>
      </c>
      <c r="L28" s="13">
        <f t="shared" si="0"/>
        <v>72</v>
      </c>
      <c r="M28" s="2"/>
      <c r="N28" s="2"/>
      <c r="O28" s="2"/>
    </row>
    <row r="29" spans="1:15" x14ac:dyDescent="0.35">
      <c r="A29" s="16" t="s">
        <v>80</v>
      </c>
      <c r="B29" s="17" t="s">
        <v>72</v>
      </c>
      <c r="C29" s="17" t="s">
        <v>81</v>
      </c>
      <c r="D29" s="18">
        <v>844450</v>
      </c>
      <c r="E29" s="18">
        <v>400000</v>
      </c>
      <c r="F29" s="7">
        <v>8</v>
      </c>
      <c r="G29" s="7">
        <v>27</v>
      </c>
      <c r="H29" s="7">
        <v>9</v>
      </c>
      <c r="I29" s="7">
        <v>9</v>
      </c>
      <c r="J29" s="7">
        <v>14</v>
      </c>
      <c r="K29" s="7">
        <v>7</v>
      </c>
      <c r="L29" s="13">
        <f t="shared" si="0"/>
        <v>74</v>
      </c>
      <c r="M29" s="2"/>
      <c r="N29" s="2"/>
      <c r="O29" s="2"/>
    </row>
    <row r="30" spans="1:15" x14ac:dyDescent="0.35">
      <c r="A30" s="16" t="s">
        <v>82</v>
      </c>
      <c r="B30" s="17" t="s">
        <v>72</v>
      </c>
      <c r="C30" s="17" t="s">
        <v>83</v>
      </c>
      <c r="D30" s="18">
        <v>411500</v>
      </c>
      <c r="E30" s="18">
        <v>300000</v>
      </c>
      <c r="F30" s="7">
        <v>8</v>
      </c>
      <c r="G30" s="7">
        <v>30</v>
      </c>
      <c r="H30" s="7">
        <v>8</v>
      </c>
      <c r="I30" s="7">
        <v>8</v>
      </c>
      <c r="J30" s="7">
        <v>14</v>
      </c>
      <c r="K30" s="7">
        <v>9</v>
      </c>
      <c r="L30" s="13">
        <f t="shared" si="0"/>
        <v>77</v>
      </c>
      <c r="M30" s="2"/>
      <c r="N30" s="2"/>
      <c r="O30" s="2"/>
    </row>
    <row r="31" spans="1:15" x14ac:dyDescent="0.35">
      <c r="A31" s="16" t="s">
        <v>84</v>
      </c>
      <c r="B31" s="17" t="s">
        <v>78</v>
      </c>
      <c r="C31" s="17" t="s">
        <v>85</v>
      </c>
      <c r="D31" s="18">
        <v>369000</v>
      </c>
      <c r="E31" s="18">
        <v>170000</v>
      </c>
      <c r="F31" s="7">
        <v>8</v>
      </c>
      <c r="G31" s="7">
        <v>32</v>
      </c>
      <c r="H31" s="7">
        <v>9</v>
      </c>
      <c r="I31" s="7">
        <v>8</v>
      </c>
      <c r="J31" s="7">
        <v>16</v>
      </c>
      <c r="K31" s="7">
        <v>7</v>
      </c>
      <c r="L31" s="7">
        <f t="shared" si="0"/>
        <v>80</v>
      </c>
      <c r="M31" s="2"/>
      <c r="N31" s="2"/>
      <c r="O31" s="2"/>
    </row>
    <row r="32" spans="1:15" x14ac:dyDescent="0.35">
      <c r="A32" s="16" t="s">
        <v>86</v>
      </c>
      <c r="B32" s="17" t="s">
        <v>45</v>
      </c>
      <c r="C32" s="17" t="s">
        <v>87</v>
      </c>
      <c r="D32" s="18">
        <v>271550</v>
      </c>
      <c r="E32" s="18">
        <v>150000</v>
      </c>
      <c r="F32" s="7">
        <v>8</v>
      </c>
      <c r="G32" s="7">
        <v>28</v>
      </c>
      <c r="H32" s="7">
        <v>9</v>
      </c>
      <c r="I32" s="7">
        <v>9</v>
      </c>
      <c r="J32" s="7">
        <v>17</v>
      </c>
      <c r="K32" s="7">
        <v>7</v>
      </c>
      <c r="L32" s="7">
        <f t="shared" si="0"/>
        <v>78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32 G32:K32" xr:uid="{38577FD8-37AC-404D-8F85-4C6A9A6FFEAC}">
      <formula1>20</formula1>
    </dataValidation>
    <dataValidation type="decimal" operator="lessThanOrEqual" allowBlank="1" showInputMessage="1" showErrorMessage="1" error="max. 15" sqref="H16:H31" xr:uid="{53AA4732-0E19-43F8-A76A-40F179E1FABA}">
      <formula1>10</formula1>
    </dataValidation>
    <dataValidation type="decimal" operator="lessThanOrEqual" allowBlank="1" showInputMessage="1" showErrorMessage="1" error="max. 10" sqref="K16:K31" xr:uid="{CA5B73B9-D67F-43F5-8A48-DE47B9429714}">
      <formula1>10</formula1>
    </dataValidation>
    <dataValidation type="decimal" operator="lessThanOrEqual" allowBlank="1" showInputMessage="1" showErrorMessage="1" error="max. 5" sqref="I16:I31" xr:uid="{09BD16AF-2B10-4797-B586-71E3AA4BA36E}">
      <formula1>10</formula1>
    </dataValidation>
    <dataValidation type="decimal" operator="lessThanOrEqual" allowBlank="1" showInputMessage="1" showErrorMessage="1" error="max. 15" sqref="G16:G31" xr:uid="{0C7C4924-1981-46F4-9D1E-73DFCDC320A4}">
      <formula1>30</formula1>
    </dataValidation>
    <dataValidation type="decimal" operator="lessThanOrEqual" allowBlank="1" showInputMessage="1" showErrorMessage="1" error="max. 10" sqref="J16:J31" xr:uid="{94C3C1BE-B91A-49D3-A53E-A1135DB1F6F7}">
      <formula1>20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F29C5-F0E5-4051-AC37-23D315FBE5A8}">
  <dimension ref="A1:O33"/>
  <sheetViews>
    <sheetView showGridLines="0" zoomScale="70" zoomScaleNormal="70" workbookViewId="0"/>
  </sheetViews>
  <sheetFormatPr defaultRowHeight="14.5" x14ac:dyDescent="0.35"/>
  <cols>
    <col min="1" max="1" width="14.26953125" customWidth="1"/>
    <col min="2" max="2" width="34" customWidth="1"/>
    <col min="3" max="3" width="28.26953125" customWidth="1"/>
    <col min="4" max="4" width="18.453125" customWidth="1"/>
    <col min="5" max="5" width="18.54296875" customWidth="1"/>
    <col min="12" max="12" width="10.1796875" customWidth="1"/>
  </cols>
  <sheetData>
    <row r="1" spans="1:15" ht="22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5">
      <c r="A2" s="15" t="s">
        <v>89</v>
      </c>
      <c r="B2" s="2"/>
      <c r="C2" s="2"/>
      <c r="D2" s="3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</v>
      </c>
      <c r="B3" s="2"/>
      <c r="C3" s="2"/>
      <c r="D3" s="33" t="s">
        <v>4</v>
      </c>
      <c r="E3" s="33"/>
      <c r="F3" s="33"/>
      <c r="G3" s="33"/>
      <c r="H3" s="33"/>
      <c r="I3" s="33"/>
      <c r="J3" s="33"/>
      <c r="K3" s="33"/>
      <c r="L3" s="33"/>
      <c r="M3" s="2"/>
      <c r="N3" s="2"/>
      <c r="O3" s="2"/>
    </row>
    <row r="4" spans="1:15" x14ac:dyDescent="0.35">
      <c r="A4" s="3" t="s">
        <v>5</v>
      </c>
      <c r="B4" s="2"/>
      <c r="C4" s="2"/>
      <c r="D4" s="34" t="s">
        <v>6</v>
      </c>
      <c r="E4" s="34"/>
      <c r="F4" s="34"/>
      <c r="G4" s="34"/>
      <c r="H4" s="34"/>
      <c r="I4" s="34"/>
      <c r="J4" s="34"/>
      <c r="K4" s="34"/>
      <c r="L4" s="34"/>
      <c r="M4" s="2"/>
      <c r="N4" s="2"/>
      <c r="O4" s="2"/>
    </row>
    <row r="5" spans="1:15" x14ac:dyDescent="0.35">
      <c r="A5" s="15" t="s">
        <v>7</v>
      </c>
      <c r="B5" s="2"/>
      <c r="C5" s="2"/>
      <c r="D5" s="34" t="s">
        <v>8</v>
      </c>
      <c r="E5" s="34"/>
      <c r="F5" s="34"/>
      <c r="G5" s="34"/>
      <c r="H5" s="34"/>
      <c r="I5" s="34"/>
      <c r="J5" s="34"/>
      <c r="K5" s="34"/>
      <c r="L5" s="34"/>
      <c r="M5" s="2"/>
      <c r="N5" s="2"/>
      <c r="O5" s="2"/>
    </row>
    <row r="6" spans="1:15" x14ac:dyDescent="0.35">
      <c r="A6" s="3" t="s">
        <v>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" customHeight="1" x14ac:dyDescent="0.35">
      <c r="A7" s="31" t="s">
        <v>10</v>
      </c>
      <c r="B7" s="32"/>
      <c r="C7" s="32"/>
      <c r="D7" s="3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9.25" customHeight="1" x14ac:dyDescent="0.35">
      <c r="A8" s="3" t="s">
        <v>12</v>
      </c>
      <c r="B8" s="2"/>
      <c r="C8" s="2"/>
      <c r="D8" s="35" t="s">
        <v>13</v>
      </c>
      <c r="E8" s="35"/>
      <c r="F8" s="35"/>
      <c r="G8" s="35"/>
      <c r="H8" s="35"/>
      <c r="I8" s="35"/>
      <c r="J8" s="35"/>
      <c r="K8" s="35"/>
      <c r="L8" s="35"/>
      <c r="M8" s="2"/>
      <c r="N8" s="2"/>
      <c r="O8" s="2"/>
    </row>
    <row r="9" spans="1:15" ht="77.25" customHeight="1" x14ac:dyDescent="0.35">
      <c r="A9" s="2"/>
      <c r="B9" s="2"/>
      <c r="C9" s="2"/>
      <c r="D9" s="35" t="s">
        <v>14</v>
      </c>
      <c r="E9" s="35"/>
      <c r="F9" s="35"/>
      <c r="G9" s="35"/>
      <c r="H9" s="35"/>
      <c r="I9" s="35"/>
      <c r="J9" s="35"/>
      <c r="K9" s="35"/>
      <c r="L9" s="35"/>
      <c r="M9" s="2"/>
      <c r="N9" s="2"/>
      <c r="O9" s="2"/>
    </row>
    <row r="10" spans="1:15" ht="15" customHeight="1" x14ac:dyDescent="0.3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5">
      <c r="A11" s="3"/>
      <c r="B11" s="2"/>
      <c r="C11" s="2"/>
      <c r="D11" s="2"/>
      <c r="E11" s="2"/>
      <c r="F11" s="2"/>
      <c r="G11" s="3"/>
      <c r="H11" s="3"/>
      <c r="I11" s="3"/>
      <c r="J11" s="2"/>
      <c r="K11" s="2"/>
      <c r="L11" s="2"/>
      <c r="M11" s="2"/>
      <c r="N11" s="2"/>
      <c r="O11" s="2"/>
    </row>
    <row r="12" spans="1:15" ht="15" customHeight="1" x14ac:dyDescent="0.35">
      <c r="A12" s="36" t="s">
        <v>15</v>
      </c>
      <c r="B12" s="28" t="s">
        <v>16</v>
      </c>
      <c r="C12" s="28" t="s">
        <v>17</v>
      </c>
      <c r="D12" s="28" t="s">
        <v>18</v>
      </c>
      <c r="E12" s="40" t="s">
        <v>19</v>
      </c>
      <c r="F12" s="47" t="s">
        <v>20</v>
      </c>
      <c r="G12" s="48"/>
      <c r="H12" s="48"/>
      <c r="I12" s="48"/>
      <c r="J12" s="48"/>
      <c r="K12" s="51"/>
      <c r="L12" s="36" t="s">
        <v>21</v>
      </c>
      <c r="M12" s="2"/>
      <c r="N12" s="2"/>
      <c r="O12" s="2"/>
    </row>
    <row r="13" spans="1:15" x14ac:dyDescent="0.35">
      <c r="A13" s="37"/>
      <c r="B13" s="29"/>
      <c r="C13" s="29"/>
      <c r="D13" s="29"/>
      <c r="E13" s="41"/>
      <c r="F13" s="45" t="s">
        <v>29</v>
      </c>
      <c r="G13" s="46"/>
      <c r="H13" s="49" t="s">
        <v>30</v>
      </c>
      <c r="I13" s="50"/>
      <c r="J13" s="50"/>
      <c r="K13" s="52"/>
      <c r="L13" s="37"/>
      <c r="M13" s="2"/>
      <c r="N13" s="2"/>
      <c r="O13" s="2"/>
    </row>
    <row r="14" spans="1:15" ht="108" x14ac:dyDescent="0.35">
      <c r="A14" s="37"/>
      <c r="B14" s="29"/>
      <c r="C14" s="29"/>
      <c r="D14" s="29"/>
      <c r="E14" s="41"/>
      <c r="F14" s="9" t="s">
        <v>31</v>
      </c>
      <c r="G14" s="9" t="s">
        <v>32</v>
      </c>
      <c r="H14" s="9" t="s">
        <v>33</v>
      </c>
      <c r="I14" s="9" t="s">
        <v>34</v>
      </c>
      <c r="J14" s="9" t="s">
        <v>35</v>
      </c>
      <c r="K14" s="12" t="s">
        <v>36</v>
      </c>
      <c r="L14" s="30"/>
      <c r="M14" s="2"/>
      <c r="N14" s="2"/>
      <c r="O14" s="2"/>
    </row>
    <row r="15" spans="1:15" x14ac:dyDescent="0.35">
      <c r="A15" s="38"/>
      <c r="B15" s="39"/>
      <c r="C15" s="39"/>
      <c r="D15" s="39"/>
      <c r="E15" s="42"/>
      <c r="F15" s="8" t="s">
        <v>37</v>
      </c>
      <c r="G15" s="8" t="s">
        <v>38</v>
      </c>
      <c r="H15" s="8" t="s">
        <v>37</v>
      </c>
      <c r="I15" s="8" t="s">
        <v>37</v>
      </c>
      <c r="J15" s="8" t="s">
        <v>39</v>
      </c>
      <c r="K15" s="8" t="s">
        <v>37</v>
      </c>
      <c r="L15" s="8"/>
      <c r="M15" s="2"/>
      <c r="N15" s="2"/>
      <c r="O15" s="2"/>
    </row>
    <row r="16" spans="1:15" x14ac:dyDescent="0.35">
      <c r="A16" s="16" t="s">
        <v>40</v>
      </c>
      <c r="B16" s="17" t="s">
        <v>41</v>
      </c>
      <c r="C16" s="17" t="s">
        <v>42</v>
      </c>
      <c r="D16" s="18">
        <v>453680</v>
      </c>
      <c r="E16" s="18">
        <v>300000</v>
      </c>
      <c r="F16" s="7">
        <v>10</v>
      </c>
      <c r="G16" s="7">
        <v>35</v>
      </c>
      <c r="H16" s="7">
        <v>10</v>
      </c>
      <c r="I16" s="7">
        <v>10</v>
      </c>
      <c r="J16" s="7">
        <v>15</v>
      </c>
      <c r="K16" s="7">
        <v>9</v>
      </c>
      <c r="L16" s="13">
        <f>SUM(F16:K16)</f>
        <v>89</v>
      </c>
      <c r="M16" s="2"/>
      <c r="N16" s="2"/>
      <c r="O16" s="2"/>
    </row>
    <row r="17" spans="1:15" x14ac:dyDescent="0.35">
      <c r="A17" s="16" t="s">
        <v>44</v>
      </c>
      <c r="B17" s="17" t="s">
        <v>45</v>
      </c>
      <c r="C17" s="17" t="s">
        <v>46</v>
      </c>
      <c r="D17" s="18">
        <v>507800</v>
      </c>
      <c r="E17" s="18">
        <v>150000</v>
      </c>
      <c r="F17" s="7">
        <v>10</v>
      </c>
      <c r="G17" s="7">
        <v>39</v>
      </c>
      <c r="H17" s="7">
        <v>8</v>
      </c>
      <c r="I17" s="7">
        <v>10</v>
      </c>
      <c r="J17" s="7">
        <v>18</v>
      </c>
      <c r="K17" s="7">
        <v>9</v>
      </c>
      <c r="L17" s="13">
        <f t="shared" ref="L17:L32" si="0">SUM(F17:K17)</f>
        <v>94</v>
      </c>
      <c r="M17" s="2"/>
      <c r="N17" s="2"/>
      <c r="O17" s="2"/>
    </row>
    <row r="18" spans="1:15" x14ac:dyDescent="0.35">
      <c r="A18" s="16" t="s">
        <v>48</v>
      </c>
      <c r="B18" s="17" t="s">
        <v>49</v>
      </c>
      <c r="C18" s="17" t="s">
        <v>50</v>
      </c>
      <c r="D18" s="18">
        <v>565000</v>
      </c>
      <c r="E18" s="18">
        <v>150000</v>
      </c>
      <c r="F18" s="7">
        <v>5</v>
      </c>
      <c r="G18" s="7">
        <v>20</v>
      </c>
      <c r="H18" s="7">
        <v>10</v>
      </c>
      <c r="I18" s="7">
        <v>10</v>
      </c>
      <c r="J18" s="7">
        <v>12</v>
      </c>
      <c r="K18" s="7">
        <v>9</v>
      </c>
      <c r="L18" s="13">
        <f t="shared" si="0"/>
        <v>66</v>
      </c>
      <c r="M18" s="2"/>
      <c r="N18" s="2"/>
      <c r="O18" s="2"/>
    </row>
    <row r="19" spans="1:15" x14ac:dyDescent="0.35">
      <c r="A19" s="16" t="s">
        <v>51</v>
      </c>
      <c r="B19" s="17" t="s">
        <v>52</v>
      </c>
      <c r="C19" s="17" t="s">
        <v>53</v>
      </c>
      <c r="D19" s="18">
        <v>567144</v>
      </c>
      <c r="E19" s="18">
        <v>150000</v>
      </c>
      <c r="F19" s="7">
        <v>10</v>
      </c>
      <c r="G19" s="7">
        <v>38</v>
      </c>
      <c r="H19" s="7">
        <v>8</v>
      </c>
      <c r="I19" s="7">
        <v>10</v>
      </c>
      <c r="J19" s="7">
        <v>17</v>
      </c>
      <c r="K19" s="7">
        <v>9</v>
      </c>
      <c r="L19" s="13">
        <f t="shared" si="0"/>
        <v>92</v>
      </c>
      <c r="M19" s="2"/>
      <c r="N19" s="2"/>
      <c r="O19" s="2"/>
    </row>
    <row r="20" spans="1:15" x14ac:dyDescent="0.35">
      <c r="A20" s="16" t="s">
        <v>54</v>
      </c>
      <c r="B20" s="17" t="s">
        <v>55</v>
      </c>
      <c r="C20" s="17" t="s">
        <v>56</v>
      </c>
      <c r="D20" s="18">
        <v>746669</v>
      </c>
      <c r="E20" s="18">
        <v>150000</v>
      </c>
      <c r="F20" s="7">
        <v>7</v>
      </c>
      <c r="G20" s="7">
        <v>22</v>
      </c>
      <c r="H20" s="7">
        <v>10</v>
      </c>
      <c r="I20" s="7">
        <v>10</v>
      </c>
      <c r="J20" s="7">
        <v>10</v>
      </c>
      <c r="K20" s="7">
        <v>9</v>
      </c>
      <c r="L20" s="13">
        <f t="shared" si="0"/>
        <v>68</v>
      </c>
      <c r="M20" s="2"/>
      <c r="N20" s="2"/>
      <c r="O20" s="2"/>
    </row>
    <row r="21" spans="1:15" x14ac:dyDescent="0.35">
      <c r="A21" s="16" t="s">
        <v>57</v>
      </c>
      <c r="B21" s="17" t="s">
        <v>58</v>
      </c>
      <c r="C21" s="17" t="s">
        <v>59</v>
      </c>
      <c r="D21" s="18">
        <v>410000</v>
      </c>
      <c r="E21" s="18">
        <v>300000</v>
      </c>
      <c r="F21" s="7">
        <v>10</v>
      </c>
      <c r="G21" s="7">
        <v>30</v>
      </c>
      <c r="H21" s="7">
        <v>8</v>
      </c>
      <c r="I21" s="7">
        <v>9</v>
      </c>
      <c r="J21" s="7">
        <v>18</v>
      </c>
      <c r="K21" s="7">
        <v>9</v>
      </c>
      <c r="L21" s="13">
        <f t="shared" si="0"/>
        <v>84</v>
      </c>
      <c r="M21" s="2"/>
      <c r="N21" s="2"/>
      <c r="O21" s="2"/>
    </row>
    <row r="22" spans="1:15" x14ac:dyDescent="0.35">
      <c r="A22" s="16" t="s">
        <v>60</v>
      </c>
      <c r="B22" s="17" t="s">
        <v>61</v>
      </c>
      <c r="C22" s="17" t="s">
        <v>62</v>
      </c>
      <c r="D22" s="18">
        <v>1750734</v>
      </c>
      <c r="E22" s="18">
        <v>250000</v>
      </c>
      <c r="F22" s="7">
        <v>10</v>
      </c>
      <c r="G22" s="7">
        <v>39</v>
      </c>
      <c r="H22" s="7">
        <v>10</v>
      </c>
      <c r="I22" s="7">
        <v>10</v>
      </c>
      <c r="J22" s="7">
        <v>20</v>
      </c>
      <c r="K22" s="7">
        <v>9</v>
      </c>
      <c r="L22" s="13">
        <f t="shared" si="0"/>
        <v>98</v>
      </c>
      <c r="M22" s="2"/>
      <c r="N22" s="2"/>
      <c r="O22" s="2"/>
    </row>
    <row r="23" spans="1:15" x14ac:dyDescent="0.35">
      <c r="A23" s="16" t="s">
        <v>63</v>
      </c>
      <c r="B23" s="17" t="s">
        <v>64</v>
      </c>
      <c r="C23" s="17" t="s">
        <v>65</v>
      </c>
      <c r="D23" s="18">
        <v>368500</v>
      </c>
      <c r="E23" s="18">
        <v>150000</v>
      </c>
      <c r="F23" s="7">
        <v>10</v>
      </c>
      <c r="G23" s="7">
        <v>38</v>
      </c>
      <c r="H23" s="7">
        <v>10</v>
      </c>
      <c r="I23" s="7">
        <v>10</v>
      </c>
      <c r="J23" s="7">
        <v>16</v>
      </c>
      <c r="K23" s="7">
        <v>9</v>
      </c>
      <c r="L23" s="13">
        <f t="shared" si="0"/>
        <v>93</v>
      </c>
      <c r="M23" s="2"/>
      <c r="N23" s="2"/>
      <c r="O23" s="2"/>
    </row>
    <row r="24" spans="1:15" x14ac:dyDescent="0.35">
      <c r="A24" s="16" t="s">
        <v>67</v>
      </c>
      <c r="B24" s="17" t="s">
        <v>49</v>
      </c>
      <c r="C24" s="17" t="s">
        <v>68</v>
      </c>
      <c r="D24" s="18">
        <v>1240000</v>
      </c>
      <c r="E24" s="18">
        <v>600000</v>
      </c>
      <c r="F24" s="7">
        <v>9</v>
      </c>
      <c r="G24" s="7">
        <v>35</v>
      </c>
      <c r="H24" s="7">
        <v>10</v>
      </c>
      <c r="I24" s="7">
        <v>10</v>
      </c>
      <c r="J24" s="7">
        <v>16</v>
      </c>
      <c r="K24" s="7">
        <v>9</v>
      </c>
      <c r="L24" s="13">
        <f t="shared" si="0"/>
        <v>89</v>
      </c>
      <c r="M24" s="2"/>
      <c r="N24" s="2"/>
      <c r="O24" s="2"/>
    </row>
    <row r="25" spans="1:15" x14ac:dyDescent="0.35">
      <c r="A25" s="16" t="s">
        <v>69</v>
      </c>
      <c r="B25" s="17" t="s">
        <v>41</v>
      </c>
      <c r="C25" s="17" t="s">
        <v>70</v>
      </c>
      <c r="D25" s="18">
        <v>440000</v>
      </c>
      <c r="E25" s="18">
        <v>300000</v>
      </c>
      <c r="F25" s="7">
        <v>9</v>
      </c>
      <c r="G25" s="7">
        <v>35</v>
      </c>
      <c r="H25" s="7">
        <v>10</v>
      </c>
      <c r="I25" s="7">
        <v>10</v>
      </c>
      <c r="J25" s="7">
        <v>15</v>
      </c>
      <c r="K25" s="7">
        <v>9</v>
      </c>
      <c r="L25" s="13">
        <f t="shared" si="0"/>
        <v>88</v>
      </c>
      <c r="M25" s="2"/>
      <c r="N25" s="2"/>
      <c r="O25" s="2"/>
    </row>
    <row r="26" spans="1:15" x14ac:dyDescent="0.35">
      <c r="A26" s="16" t="s">
        <v>71</v>
      </c>
      <c r="B26" s="17" t="s">
        <v>72</v>
      </c>
      <c r="C26" s="17" t="s">
        <v>73</v>
      </c>
      <c r="D26" s="18">
        <v>1059200</v>
      </c>
      <c r="E26" s="18">
        <v>500000</v>
      </c>
      <c r="F26" s="7">
        <v>10</v>
      </c>
      <c r="G26" s="7">
        <v>40</v>
      </c>
      <c r="H26" s="7">
        <v>10</v>
      </c>
      <c r="I26" s="7">
        <v>9</v>
      </c>
      <c r="J26" s="7">
        <v>12</v>
      </c>
      <c r="K26" s="7">
        <v>9</v>
      </c>
      <c r="L26" s="13">
        <f t="shared" si="0"/>
        <v>90</v>
      </c>
      <c r="M26" s="2"/>
      <c r="N26" s="2"/>
      <c r="O26" s="2"/>
    </row>
    <row r="27" spans="1:15" x14ac:dyDescent="0.35">
      <c r="A27" s="16" t="s">
        <v>74</v>
      </c>
      <c r="B27" s="17" t="s">
        <v>75</v>
      </c>
      <c r="C27" s="17" t="s">
        <v>76</v>
      </c>
      <c r="D27" s="18">
        <v>950000</v>
      </c>
      <c r="E27" s="18">
        <v>400000</v>
      </c>
      <c r="F27" s="7">
        <v>10</v>
      </c>
      <c r="G27" s="7">
        <v>35</v>
      </c>
      <c r="H27" s="7">
        <v>2</v>
      </c>
      <c r="I27" s="7">
        <v>3</v>
      </c>
      <c r="J27" s="7">
        <v>8</v>
      </c>
      <c r="K27" s="7">
        <v>9</v>
      </c>
      <c r="L27" s="13">
        <f t="shared" si="0"/>
        <v>67</v>
      </c>
      <c r="M27" s="2"/>
      <c r="N27" s="2"/>
      <c r="O27" s="2"/>
    </row>
    <row r="28" spans="1:15" x14ac:dyDescent="0.35">
      <c r="A28" s="16" t="s">
        <v>77</v>
      </c>
      <c r="B28" s="17" t="s">
        <v>78</v>
      </c>
      <c r="C28" s="17" t="s">
        <v>79</v>
      </c>
      <c r="D28" s="18">
        <v>1022300</v>
      </c>
      <c r="E28" s="18">
        <v>500000</v>
      </c>
      <c r="F28" s="7">
        <v>8</v>
      </c>
      <c r="G28" s="7">
        <v>30</v>
      </c>
      <c r="H28" s="7">
        <v>10</v>
      </c>
      <c r="I28" s="7">
        <v>9</v>
      </c>
      <c r="J28" s="7">
        <v>12</v>
      </c>
      <c r="K28" s="7">
        <v>9</v>
      </c>
      <c r="L28" s="13">
        <f t="shared" si="0"/>
        <v>78</v>
      </c>
      <c r="M28" s="2"/>
      <c r="N28" s="2"/>
      <c r="O28" s="2"/>
    </row>
    <row r="29" spans="1:15" x14ac:dyDescent="0.35">
      <c r="A29" s="16" t="s">
        <v>80</v>
      </c>
      <c r="B29" s="17" t="s">
        <v>72</v>
      </c>
      <c r="C29" s="17" t="s">
        <v>81</v>
      </c>
      <c r="D29" s="18">
        <v>844450</v>
      </c>
      <c r="E29" s="18">
        <v>400000</v>
      </c>
      <c r="F29" s="7">
        <v>9</v>
      </c>
      <c r="G29" s="7">
        <v>30</v>
      </c>
      <c r="H29" s="7">
        <v>10</v>
      </c>
      <c r="I29" s="7">
        <v>9</v>
      </c>
      <c r="J29" s="7">
        <v>12</v>
      </c>
      <c r="K29" s="7">
        <v>9</v>
      </c>
      <c r="L29" s="13">
        <f t="shared" si="0"/>
        <v>79</v>
      </c>
      <c r="M29" s="2"/>
      <c r="N29" s="2"/>
      <c r="O29" s="2"/>
    </row>
    <row r="30" spans="1:15" x14ac:dyDescent="0.35">
      <c r="A30" s="16" t="s">
        <v>82</v>
      </c>
      <c r="B30" s="17" t="s">
        <v>72</v>
      </c>
      <c r="C30" s="17" t="s">
        <v>83</v>
      </c>
      <c r="D30" s="18">
        <v>411500</v>
      </c>
      <c r="E30" s="18">
        <v>300000</v>
      </c>
      <c r="F30" s="7">
        <v>10</v>
      </c>
      <c r="G30" s="7">
        <v>39</v>
      </c>
      <c r="H30" s="7">
        <v>10</v>
      </c>
      <c r="I30" s="7">
        <v>9</v>
      </c>
      <c r="J30" s="7">
        <v>17</v>
      </c>
      <c r="K30" s="7">
        <v>9</v>
      </c>
      <c r="L30" s="13">
        <f t="shared" si="0"/>
        <v>94</v>
      </c>
      <c r="M30" s="2"/>
      <c r="N30" s="2"/>
      <c r="O30" s="2"/>
    </row>
    <row r="31" spans="1:15" x14ac:dyDescent="0.35">
      <c r="A31" s="16" t="s">
        <v>84</v>
      </c>
      <c r="B31" s="17" t="s">
        <v>78</v>
      </c>
      <c r="C31" s="17" t="s">
        <v>85</v>
      </c>
      <c r="D31" s="18">
        <v>369000</v>
      </c>
      <c r="E31" s="18">
        <v>170000</v>
      </c>
      <c r="F31" s="7">
        <v>10</v>
      </c>
      <c r="G31" s="7">
        <v>37</v>
      </c>
      <c r="H31" s="7">
        <v>10</v>
      </c>
      <c r="I31" s="7">
        <v>10</v>
      </c>
      <c r="J31" s="7">
        <v>17</v>
      </c>
      <c r="K31" s="7">
        <v>9</v>
      </c>
      <c r="L31" s="7">
        <f t="shared" si="0"/>
        <v>93</v>
      </c>
      <c r="M31" s="2"/>
      <c r="N31" s="2"/>
      <c r="O31" s="2"/>
    </row>
    <row r="32" spans="1:15" x14ac:dyDescent="0.35">
      <c r="A32" s="16" t="s">
        <v>86</v>
      </c>
      <c r="B32" s="17" t="s">
        <v>45</v>
      </c>
      <c r="C32" s="17" t="s">
        <v>87</v>
      </c>
      <c r="D32" s="18">
        <v>271550</v>
      </c>
      <c r="E32" s="18">
        <v>150000</v>
      </c>
      <c r="F32" s="7">
        <v>10</v>
      </c>
      <c r="G32" s="7">
        <v>39</v>
      </c>
      <c r="H32" s="7">
        <v>8</v>
      </c>
      <c r="I32" s="7">
        <v>10</v>
      </c>
      <c r="J32" s="7">
        <v>20</v>
      </c>
      <c r="K32" s="7">
        <v>9</v>
      </c>
      <c r="L32" s="7">
        <f t="shared" si="0"/>
        <v>96</v>
      </c>
      <c r="M32" s="2"/>
      <c r="N32" s="2"/>
      <c r="O32" s="2"/>
    </row>
    <row r="33" spans="1:15" x14ac:dyDescent="0.35">
      <c r="A33" s="4"/>
      <c r="B33" s="4"/>
      <c r="C33" s="4"/>
      <c r="D33" s="4"/>
      <c r="E33" s="6"/>
      <c r="F33" s="4"/>
      <c r="G33" s="4"/>
      <c r="H33" s="4"/>
      <c r="I33" s="4"/>
      <c r="J33" s="4"/>
      <c r="K33" s="4"/>
      <c r="L33" s="4"/>
      <c r="M33" s="2"/>
      <c r="N33" s="2"/>
      <c r="O33" s="2"/>
    </row>
  </sheetData>
  <mergeCells count="15">
    <mergeCell ref="D9:L9"/>
    <mergeCell ref="D3:L3"/>
    <mergeCell ref="D4:L4"/>
    <mergeCell ref="D5:L5"/>
    <mergeCell ref="A7:C7"/>
    <mergeCell ref="D8:L8"/>
    <mergeCell ref="L12:L14"/>
    <mergeCell ref="F13:G13"/>
    <mergeCell ref="H13:K13"/>
    <mergeCell ref="A12:A15"/>
    <mergeCell ref="B12:B15"/>
    <mergeCell ref="C12:C15"/>
    <mergeCell ref="D12:D15"/>
    <mergeCell ref="E12:E15"/>
    <mergeCell ref="F12:K12"/>
  </mergeCells>
  <dataValidations count="6">
    <dataValidation type="decimal" operator="lessThanOrEqual" allowBlank="1" showInputMessage="1" showErrorMessage="1" error="max. 40" sqref="F16:F32 G32:K32" xr:uid="{41090CDF-6E68-421F-8697-DCA89D04FBB4}">
      <formula1>20</formula1>
    </dataValidation>
    <dataValidation type="decimal" operator="lessThanOrEqual" allowBlank="1" showInputMessage="1" showErrorMessage="1" error="max. 15" sqref="H16:H31" xr:uid="{46F8ED8A-2221-4EB0-BD3E-B70927AF65B6}">
      <formula1>10</formula1>
    </dataValidation>
    <dataValidation type="decimal" operator="lessThanOrEqual" allowBlank="1" showInputMessage="1" showErrorMessage="1" error="max. 10" sqref="K16:K31" xr:uid="{4F142295-0598-4764-B8CF-F74A2E9BAA4B}">
      <formula1>10</formula1>
    </dataValidation>
    <dataValidation type="decimal" operator="lessThanOrEqual" allowBlank="1" showInputMessage="1" showErrorMessage="1" error="max. 5" sqref="I16:I31" xr:uid="{CCB4DDF4-2E7E-41EF-9F55-F4BC65134FB7}">
      <formula1>10</formula1>
    </dataValidation>
    <dataValidation type="decimal" operator="lessThanOrEqual" allowBlank="1" showInputMessage="1" showErrorMessage="1" error="max. 15" sqref="G16:G31" xr:uid="{B272B28D-68E8-4986-9054-5AB112E0CFD4}">
      <formula1>30</formula1>
    </dataValidation>
    <dataValidation type="decimal" operator="lessThanOrEqual" allowBlank="1" showInputMessage="1" showErrorMessage="1" error="max. 10" sqref="J16:J31" xr:uid="{71562D99-5131-4D12-BA9D-B3537211C38F}">
      <formula1>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d1ed75-4b1a-45aa-85d1-65d48fe2931c">
      <Terms xmlns="http://schemas.microsoft.com/office/infopath/2007/PartnerControls"/>
    </lcf76f155ced4ddcb4097134ff3c332f>
    <TaxCatchAll xmlns="0b3a04af-ca41-4258-a70a-afb1da0fb2b2" xsi:nil="true"/>
  </documentManagement>
</p:properties>
</file>

<file path=customXml/itemProps1.xml><?xml version="1.0" encoding="utf-8"?>
<ds:datastoreItem xmlns:ds="http://schemas.openxmlformats.org/officeDocument/2006/customXml" ds:itemID="{C47704A0-D7FF-4B0F-B59A-E2D1DEC18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49560-7E5C-437C-83D8-6E0921F4D4C8}"/>
</file>

<file path=customXml/itemProps3.xml><?xml version="1.0" encoding="utf-8"?>
<ds:datastoreItem xmlns:ds="http://schemas.openxmlformats.org/officeDocument/2006/customXml" ds:itemID="{09145B89-2C85-44FC-B9A1-02F45F7893FB}">
  <ds:schemaRefs>
    <ds:schemaRef ds:uri="http://schemas.microsoft.com/office/2006/metadata/properties"/>
    <ds:schemaRef ds:uri="http://schemas.microsoft.com/office/infopath/2007/PartnerControls"/>
    <ds:schemaRef ds:uri="2fd1ed75-4b1a-45aa-85d1-65d48fe2931c"/>
    <ds:schemaRef ds:uri="0b3a04af-ca41-4258-a70a-afb1da0fb2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 filmu</vt:lpstr>
      <vt:lpstr>DKr</vt:lpstr>
      <vt:lpstr>DKu</vt:lpstr>
      <vt:lpstr>MP</vt:lpstr>
      <vt:lpstr>MŠ</vt:lpstr>
      <vt:lpstr>ZK</vt:lpstr>
      <vt:lpstr>'Distribuce filmu'!Oblast_tisku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Marie Ilkivová</cp:lastModifiedBy>
  <cp:revision/>
  <dcterms:created xsi:type="dcterms:W3CDTF">2013-12-06T22:03:05Z</dcterms:created>
  <dcterms:modified xsi:type="dcterms:W3CDTF">2026-05-18T13:26:35Z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