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sfkcz.sharepoint.com/sites/OKA128/Shared Documents/Tajemnická sekce OKA/01_Rady/03_AVG_rada/jednání AVG rady/2026/3. jednání 16. února 2026/"/>
    </mc:Choice>
  </mc:AlternateContent>
  <xr:revisionPtr revIDLastSave="32" documentId="8_{B0712147-8AFE-4B69-BF2C-61B32B967CA3}" xr6:coauthVersionLast="47" xr6:coauthVersionMax="47" xr10:uidLastSave="{F70D7CB5-4ABD-4070-B27B-4E8C53C528E8}"/>
  <bookViews>
    <workbookView xWindow="-110" yWindow="-110" windowWidth="19420" windowHeight="11500" xr2:uid="{00000000-000D-0000-FFFF-FFFF00000000}"/>
  </bookViews>
  <sheets>
    <sheet name="Kreativní vývoj ani film seriál" sheetId="8" r:id="rId1"/>
    <sheet name="DŠ" sheetId="16" r:id="rId2"/>
    <sheet name="LG" sheetId="13" r:id="rId3"/>
    <sheet name="MR" sheetId="15" r:id="rId4"/>
    <sheet name="ZZ" sheetId="17" r:id="rId5"/>
  </sheets>
  <definedNames>
    <definedName name="_xlnm.Print_Area" localSheetId="1">DŠ!$A$1:$M$39</definedName>
    <definedName name="_xlnm.Print_Area" localSheetId="0">'Kreativní vývoj ani film seriál'!$A$1:$N$39</definedName>
    <definedName name="_xlnm.Print_Area" localSheetId="2">LG!$A$1:$M$39</definedName>
    <definedName name="_xlnm.Print_Area" localSheetId="3">MR!$A$1:$M$39</definedName>
    <definedName name="_xlnm.Print_Area" localSheetId="4">ZZ!$A$1:$M$39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7" l="1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W19" i="8"/>
  <c r="W20" i="8"/>
  <c r="W21" i="8"/>
  <c r="W22" i="8"/>
  <c r="W23" i="8"/>
  <c r="W24" i="8"/>
  <c r="W25" i="8"/>
  <c r="W26" i="8"/>
  <c r="W27" i="8"/>
  <c r="W28" i="8"/>
  <c r="W18" i="8"/>
  <c r="E35" i="17" l="1"/>
  <c r="D35" i="17"/>
  <c r="E35" i="16"/>
  <c r="D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E35" i="15"/>
  <c r="D35" i="15"/>
  <c r="E35" i="13"/>
  <c r="D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N35" i="8" l="1"/>
  <c r="N36" i="8" s="1"/>
  <c r="E35" i="8"/>
  <c r="D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</calcChain>
</file>

<file path=xl/sharedStrings.xml><?xml version="1.0" encoding="utf-8"?>
<sst xmlns="http://schemas.openxmlformats.org/spreadsheetml/2006/main" count="572" uniqueCount="124">
  <si>
    <t>Kreativní vývoj animovaného filmu nebo seriálu</t>
  </si>
  <si>
    <r>
      <rPr>
        <b/>
        <sz val="9.5"/>
        <color rgb="FF000000"/>
        <rFont val="Arial"/>
      </rPr>
      <t>Evidenční číslo výzvy:</t>
    </r>
    <r>
      <rPr>
        <sz val="9.5"/>
        <color rgb="FF000000"/>
        <rFont val="Arial"/>
      </rPr>
      <t xml:space="preserve">  2026-C-1-2-15</t>
    </r>
  </si>
  <si>
    <t>Cíle podpory audiovize:</t>
  </si>
  <si>
    <r>
      <rPr>
        <b/>
        <sz val="9.5"/>
        <color rgb="FF000000"/>
        <rFont val="Arial"/>
        <family val="2"/>
      </rPr>
      <t>Dotační kategorie:</t>
    </r>
    <r>
      <rPr>
        <sz val="9.5"/>
        <color rgb="FF000000"/>
        <rFont val="Arial"/>
        <family val="2"/>
      </rPr>
      <t xml:space="preserve"> Podpora animovaných audiovizuálních děl a videoher</t>
    </r>
  </si>
  <si>
    <t>1. Posílení finanční nezávislosti tvůrců při tvorbě literárního i výtvarného námětu animovaných
filmů a seriálů.</t>
  </si>
  <si>
    <t>Dotační okruh: Vývoj českého audiovizuálního díla</t>
  </si>
  <si>
    <t>2. Podpora žánrové diverzity v české audiovizi.</t>
  </si>
  <si>
    <r>
      <rPr>
        <b/>
        <sz val="9.5"/>
        <color rgb="FF000000"/>
        <rFont val="Arial"/>
      </rPr>
      <t>Lhůta pro podávání žádostí:</t>
    </r>
    <r>
      <rPr>
        <sz val="9.5"/>
        <color rgb="FF000000"/>
        <rFont val="Arial"/>
      </rPr>
      <t xml:space="preserve"> 20. 10. 2025–19. 11. 2025</t>
    </r>
  </si>
  <si>
    <r>
      <rPr>
        <b/>
        <sz val="9.5"/>
        <color rgb="FF000000"/>
        <rFont val="Arial"/>
      </rPr>
      <t>Finanční alokace:</t>
    </r>
    <r>
      <rPr>
        <sz val="9.5"/>
        <color rgb="FF000000"/>
        <rFont val="Arial"/>
      </rPr>
      <t xml:space="preserve"> 4 400 000 Kč</t>
    </r>
  </si>
  <si>
    <r>
      <rPr>
        <b/>
        <sz val="9.5"/>
        <color rgb="FF000000"/>
        <rFont val="Arial"/>
      </rPr>
      <t xml:space="preserve">Lhůta pro dokončení projektu: </t>
    </r>
    <r>
      <rPr>
        <sz val="9.5"/>
        <color rgb="FF000000"/>
        <rFont val="Arial"/>
      </rPr>
      <t xml:space="preserve">dle žádosti, nejpozději však do 31. 3. 2028
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</si>
  <si>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</si>
  <si>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</si>
  <si>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kreativní vývoj celovečerních nebo krátkometrážních animovaných audiovizuálních děl
(ve smyslu § 2 odst. 1 písm. e) zákona o audiovizi) a animovaných televizních děl ve formě seriálu (3-52 dílů)
(ve smyslu § 2 odst. 1 písm. c) a písm. e) zákona o audiovizi), která jsou českými audiovizuálními díly (ve
smyslu §2 odst. 1 písm. i) zákona o audiovizi)</t>
  </si>
  <si>
    <t>Součástí projektu kreativního vývoje je vypracování synopse, treatmentu, první verze scénáře, autorské
explikace, návrhů výtvarného řešení, v případě producentské žádosti vytvoření plánu vývoje a jeho
předpokládaného zajištění.</t>
  </si>
  <si>
    <t>Krátkometrážním audiovizuálním dílem se pro účely Státního fondu audiovize (dále jen „Fond“) rozumí dílo o
délce do 60 minut včetně, celovečerním audiovizuálním dílem se pro účely Fondu rozumí dílo se stopáží delší
než 60 minut.</t>
  </si>
  <si>
    <t>Rada Fondu pro poskytování podpory animovaných audiovizuálních děl (dále jen “Rada”) deklaruje, že v této
výzvě podpoří min. 5 režijních, scenáristických či výtvarných debutů. Cílové hodnoty nebude muset Rada
dodržet, ale pokud se tak stane, bude muset své rozhodnutí odůvodnit.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</si>
  <si>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</si>
  <si>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</si>
  <si>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</si>
  <si>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</si>
  <si>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</si>
  <si>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skupiny hodnotitelů</t>
  </si>
  <si>
    <t>bodové hodnocení dle tvůrčího a realizačního testu</t>
  </si>
  <si>
    <t>bodové hodnocení Rada</t>
  </si>
  <si>
    <t>výše podpory</t>
  </si>
  <si>
    <t>žadatel – náročné audiovizuální dílo</t>
  </si>
  <si>
    <t>Rada – náročné audiovizuální dílo</t>
  </si>
  <si>
    <t>žadatel – komplexní dílo ano/ne</t>
  </si>
  <si>
    <t>Rada – komplexní dílo ano/ne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</si>
  <si>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</si>
  <si>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</si>
  <si>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</si>
  <si>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</si>
  <si>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</si>
  <si>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</si>
  <si>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</si>
  <si>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</si>
  <si>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</si>
  <si>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</si>
  <si>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</si>
  <si>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</si>
  <si>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</si>
  <si>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0–30</t>
  </si>
  <si>
    <t>0–15</t>
  </si>
  <si>
    <t>0–20</t>
  </si>
  <si>
    <t>0–10</t>
  </si>
  <si>
    <t>0–5</t>
  </si>
  <si>
    <t>352-2026</t>
  </si>
  <si>
    <t>13ka s.r.o.</t>
  </si>
  <si>
    <t>Anička, Mája a mluvící potok</t>
  </si>
  <si>
    <t>ano</t>
  </si>
  <si>
    <t>ne</t>
  </si>
  <si>
    <t>72%</t>
  </si>
  <si>
    <t>90%</t>
  </si>
  <si>
    <t>366-2026</t>
  </si>
  <si>
    <t>Jan Drozda</t>
  </si>
  <si>
    <t>Lightsiders</t>
  </si>
  <si>
    <t>86,00</t>
  </si>
  <si>
    <t>88%</t>
  </si>
  <si>
    <t>30.10.2026</t>
  </si>
  <si>
    <t>359-2026</t>
  </si>
  <si>
    <t>MAUR film s.r.o.</t>
  </si>
  <si>
    <t>S Duchy je vždy veselo</t>
  </si>
  <si>
    <t>75%</t>
  </si>
  <si>
    <t>350-2026</t>
  </si>
  <si>
    <t>AZN kru s.r.o.</t>
  </si>
  <si>
    <t>Biošortky II: Cykly</t>
  </si>
  <si>
    <t>78,00</t>
  </si>
  <si>
    <t>55%</t>
  </si>
  <si>
    <t>363-2026</t>
  </si>
  <si>
    <t>Last Films s.r.o.</t>
  </si>
  <si>
    <t>HURIKÁN Mácháč</t>
  </si>
  <si>
    <t>83%</t>
  </si>
  <si>
    <t>358-2026</t>
  </si>
  <si>
    <t>Frame Films s.r.o.</t>
  </si>
  <si>
    <t>Pláž</t>
  </si>
  <si>
    <t>86%</t>
  </si>
  <si>
    <t>354-2026</t>
  </si>
  <si>
    <t>Bára Anna Stejskalová</t>
  </si>
  <si>
    <t>Inhalatorium</t>
  </si>
  <si>
    <t>74%</t>
  </si>
  <si>
    <t>305-2026</t>
  </si>
  <si>
    <t>Lucie Sunková</t>
  </si>
  <si>
    <t>Koberec</t>
  </si>
  <si>
    <t>85,00</t>
  </si>
  <si>
    <t>365-2026</t>
  </si>
  <si>
    <t>Polina Kazaková</t>
  </si>
  <si>
    <t>Labyrint</t>
  </si>
  <si>
    <t>76,00</t>
  </si>
  <si>
    <t>356-2026</t>
  </si>
  <si>
    <t>EALLIN  TV   s.r.o.</t>
  </si>
  <si>
    <t>Ráj na zemi</t>
  </si>
  <si>
    <t>70%</t>
  </si>
  <si>
    <t>349-2026</t>
  </si>
  <si>
    <t>Libor Pixa</t>
  </si>
  <si>
    <t>Knihy</t>
  </si>
  <si>
    <t>364-2026</t>
  </si>
  <si>
    <t>Dillon William Markey</t>
  </si>
  <si>
    <t>Legendy o Pivníkovi: Pohádka pro dospělé</t>
  </si>
  <si>
    <t>89%</t>
  </si>
  <si>
    <t>361-2026</t>
  </si>
  <si>
    <t>Montowna s.r.o.</t>
  </si>
  <si>
    <t>Za šťastnou lásku bas</t>
  </si>
  <si>
    <t>79%</t>
  </si>
  <si>
    <t>314-2026</t>
  </si>
  <si>
    <t>ALKAY ANIMATION PRAGUE s.r.o.</t>
  </si>
  <si>
    <t>Čtyřlístek a poklad kapitána Kida</t>
  </si>
  <si>
    <t>69,00</t>
  </si>
  <si>
    <t>84%</t>
  </si>
  <si>
    <t>315-2026</t>
  </si>
  <si>
    <t>Oslík Matěj</t>
  </si>
  <si>
    <t>357-2026</t>
  </si>
  <si>
    <t>Kouzelná animace, s.r.o.</t>
  </si>
  <si>
    <t>Lilith</t>
  </si>
  <si>
    <t>351-2026</t>
  </si>
  <si>
    <t>Mga Matěj Holý</t>
  </si>
  <si>
    <t>Super Brouci/Kalendář</t>
  </si>
  <si>
    <t>19.10.2026</t>
  </si>
  <si>
    <t>zbývá</t>
  </si>
  <si>
    <r>
      <t>Evidenční číslo výzvy:</t>
    </r>
    <r>
      <rPr>
        <sz val="9.5"/>
        <color rgb="FF000000"/>
        <rFont val="Arial"/>
        <family val="2"/>
      </rPr>
      <t xml:space="preserve">  2026-C-1-2-15</t>
    </r>
  </si>
  <si>
    <r>
      <t>Lhůta pro podávání žádostí:</t>
    </r>
    <r>
      <rPr>
        <sz val="9.5"/>
        <color rgb="FF000000"/>
        <rFont val="Arial"/>
        <family val="2"/>
      </rPr>
      <t xml:space="preserve"> 20. 10. 2025–19. 11. 2025</t>
    </r>
  </si>
  <si>
    <r>
      <t>Finanční alokace:</t>
    </r>
    <r>
      <rPr>
        <sz val="9.5"/>
        <color rgb="FF000000"/>
        <rFont val="Arial"/>
        <family val="2"/>
      </rPr>
      <t xml:space="preserve"> 4 400 000 Kč</t>
    </r>
  </si>
  <si>
    <r>
      <t xml:space="preserve">Lhůta pro dokončení projektu: </t>
    </r>
    <r>
      <rPr>
        <sz val="9.5"/>
        <color rgb="FF000000"/>
        <rFont val="Arial"/>
        <family val="2"/>
      </rPr>
      <t xml:space="preserve">dle žádosti, nejpozději však do 31. 3. 2028
</t>
    </r>
  </si>
  <si>
    <t>Relevance k předchozí činnosti žadatele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</si>
</sst>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[$-405]d\.\ mmmm\ yyyy;@"/>
  </numFmts>
  <fonts count="14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101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top"/>
    </xf>
    <xf numFmtId="2" fontId="1" fillId="0" borderId="2" xfId="0" applyNumberFormat="1" applyFont="1" applyBorder="1" applyAlignment="1">
      <alignment horizontal="left" vertical="top" wrapText="1"/>
    </xf>
    <xf numFmtId="0" fontId="1" fillId="2" borderId="8" xfId="0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right" wrapText="1"/>
    </xf>
    <xf numFmtId="2" fontId="1" fillId="0" borderId="2" xfId="0" applyNumberFormat="1" applyFont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wrapText="1"/>
    </xf>
    <xf numFmtId="2" fontId="1" fillId="0" borderId="2" xfId="0" applyNumberFormat="1" applyFont="1" applyBorder="1" applyAlignment="1">
      <alignment horizontal="center" vertical="top" wrapText="1"/>
    </xf>
    <xf numFmtId="3" fontId="5" fillId="2" borderId="0" xfId="0" applyNumberFormat="1" applyFont="1" applyFill="1" applyAlignment="1">
      <alignment horizontal="center" vertical="top"/>
    </xf>
    <xf numFmtId="0" fontId="8" fillId="2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center" vertical="top" wrapText="1"/>
    </xf>
    <xf numFmtId="0" fontId="7" fillId="0" borderId="1" xfId="2" applyFill="1" applyBorder="1" applyProtection="1"/>
    <xf numFmtId="0" fontId="7" fillId="0" borderId="1" xfId="2" applyFill="1" applyBorder="1" applyAlignment="1" applyProtection="1">
      <alignment horizontal="center"/>
    </xf>
    <xf numFmtId="2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0" fontId="3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 vertical="top"/>
    </xf>
    <xf numFmtId="9" fontId="3" fillId="0" borderId="1" xfId="0" applyNumberFormat="1" applyFont="1" applyBorder="1" applyAlignment="1">
      <alignment horizontal="right" vertical="top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165" fontId="1" fillId="0" borderId="2" xfId="0" applyNumberFormat="1" applyFont="1" applyBorder="1" applyAlignment="1">
      <alignment horizontal="left" vertical="top" wrapText="1"/>
    </xf>
    <xf numFmtId="165" fontId="1" fillId="0" borderId="11" xfId="0" applyNumberFormat="1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2" fontId="1" fillId="0" borderId="2" xfId="0" applyNumberFormat="1" applyFont="1" applyBorder="1" applyAlignment="1">
      <alignment horizontal="left" vertical="top" wrapText="1"/>
    </xf>
    <xf numFmtId="2" fontId="1" fillId="0" borderId="11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11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11" xfId="0" applyFont="1" applyFill="1" applyBorder="1" applyAlignment="1">
      <alignment horizontal="right" vertical="top" wrapText="1"/>
    </xf>
    <xf numFmtId="0" fontId="1" fillId="2" borderId="1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3" fontId="7" fillId="0" borderId="1" xfId="2" applyNumberFormat="1" applyFill="1" applyBorder="1" applyProtection="1"/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1B78-B6D5-B440-8D67-61FCDF120A84}">
  <sheetPr>
    <pageSetUpPr fitToPage="1"/>
  </sheetPr>
  <dimension ref="A1:W36"/>
  <sheetViews>
    <sheetView tabSelected="1" zoomScale="90" zoomScaleNormal="9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6" width="15.42578125" style="2" customWidth="1"/>
    <col min="7" max="8" width="9.42578125" style="2" customWidth="1"/>
    <col min="9" max="9" width="10" style="2" customWidth="1"/>
    <col min="10" max="11" width="9.42578125" style="2" customWidth="1"/>
    <col min="12" max="12" width="10.5703125" style="2" customWidth="1"/>
    <col min="13" max="13" width="9.42578125" style="2" customWidth="1"/>
    <col min="14" max="14" width="14.42578125" style="2" customWidth="1"/>
    <col min="15" max="20" width="13.42578125" style="2" customWidth="1"/>
    <col min="21" max="22" width="13.42578125" style="12" customWidth="1"/>
    <col min="23" max="23" width="9.7109375" style="2" bestFit="1" customWidth="1"/>
    <col min="24" max="16384" width="9.140625" style="2"/>
  </cols>
  <sheetData>
    <row r="1" spans="1:23" ht="38.25" customHeight="1">
      <c r="A1" s="1" t="s">
        <v>0</v>
      </c>
    </row>
    <row r="2" spans="1:23" ht="15" customHeight="1">
      <c r="A2" s="20" t="s">
        <v>1</v>
      </c>
      <c r="D2" s="3" t="s">
        <v>2</v>
      </c>
    </row>
    <row r="3" spans="1:23" ht="30" customHeight="1">
      <c r="A3" s="34" t="s">
        <v>3</v>
      </c>
      <c r="D3" s="61" t="s">
        <v>4</v>
      </c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23" ht="15" customHeight="1">
      <c r="A4" s="3" t="s">
        <v>5</v>
      </c>
      <c r="D4" s="62" t="s">
        <v>6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23" ht="15" customHeight="1">
      <c r="A5" s="20" t="s">
        <v>7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23" ht="15" customHeight="1">
      <c r="A6" s="20" t="s">
        <v>8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23" ht="15" customHeight="1">
      <c r="A7" s="67" t="s">
        <v>9</v>
      </c>
      <c r="B7" s="68"/>
      <c r="C7" s="68"/>
      <c r="D7" s="17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23" ht="15" customHeight="1">
      <c r="A8" s="3" t="s">
        <v>10</v>
      </c>
      <c r="B8" s="15"/>
      <c r="C8" s="15"/>
      <c r="D8" s="18" t="s">
        <v>11</v>
      </c>
    </row>
    <row r="9" spans="1:23" ht="59.1" customHeight="1">
      <c r="D9" s="72" t="s">
        <v>12</v>
      </c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23" ht="45" customHeight="1">
      <c r="D10" s="71" t="s">
        <v>13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pans="1:23" ht="41.1" customHeight="1">
      <c r="D11" s="71" t="s">
        <v>14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23" ht="51" customHeight="1">
      <c r="D12" s="71" t="s">
        <v>15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23" ht="15" customHeight="1">
      <c r="A13" s="3"/>
      <c r="H13" s="3"/>
      <c r="I13" s="3"/>
      <c r="J13" s="3"/>
      <c r="K13" s="3"/>
      <c r="N13" s="8"/>
    </row>
    <row r="14" spans="1:23" ht="15" customHeight="1">
      <c r="A14" s="69" t="s">
        <v>16</v>
      </c>
      <c r="B14" s="65" t="s">
        <v>17</v>
      </c>
      <c r="C14" s="65" t="s">
        <v>18</v>
      </c>
      <c r="D14" s="65" t="s">
        <v>19</v>
      </c>
      <c r="E14" s="63" t="s">
        <v>20</v>
      </c>
      <c r="F14" s="57" t="s">
        <v>21</v>
      </c>
      <c r="G14" s="79" t="s">
        <v>22</v>
      </c>
      <c r="H14" s="80"/>
      <c r="I14" s="80"/>
      <c r="J14" s="80"/>
      <c r="K14" s="80"/>
      <c r="L14" s="80"/>
      <c r="M14" s="65" t="s">
        <v>23</v>
      </c>
      <c r="N14" s="65" t="s">
        <v>24</v>
      </c>
      <c r="O14" s="57" t="s">
        <v>25</v>
      </c>
      <c r="P14" s="57" t="s">
        <v>26</v>
      </c>
      <c r="Q14" s="65" t="s">
        <v>27</v>
      </c>
      <c r="R14" s="65" t="s">
        <v>28</v>
      </c>
      <c r="S14" s="57" t="s">
        <v>29</v>
      </c>
      <c r="T14" s="57" t="s">
        <v>30</v>
      </c>
      <c r="U14" s="59" t="s">
        <v>31</v>
      </c>
      <c r="V14" s="59" t="s">
        <v>32</v>
      </c>
      <c r="W14" s="59" t="s">
        <v>33</v>
      </c>
    </row>
    <row r="15" spans="1:23" ht="14.45" customHeight="1">
      <c r="A15" s="70"/>
      <c r="B15" s="66"/>
      <c r="C15" s="66"/>
      <c r="D15" s="66"/>
      <c r="E15" s="64"/>
      <c r="F15" s="58"/>
      <c r="G15" s="73" t="s">
        <v>34</v>
      </c>
      <c r="H15" s="74"/>
      <c r="I15" s="75" t="s">
        <v>35</v>
      </c>
      <c r="J15" s="76"/>
      <c r="K15" s="76"/>
      <c r="L15" s="76"/>
      <c r="M15" s="66"/>
      <c r="N15" s="66"/>
      <c r="O15" s="58"/>
      <c r="P15" s="58"/>
      <c r="Q15" s="66"/>
      <c r="R15" s="66"/>
      <c r="S15" s="58"/>
      <c r="T15" s="58"/>
      <c r="U15" s="60"/>
      <c r="V15" s="60"/>
      <c r="W15" s="60"/>
    </row>
    <row r="16" spans="1:23" ht="78" customHeight="1">
      <c r="A16" s="70"/>
      <c r="B16" s="66"/>
      <c r="C16" s="66"/>
      <c r="D16" s="66"/>
      <c r="E16" s="64"/>
      <c r="F16" s="78"/>
      <c r="G16" s="22" t="s">
        <v>36</v>
      </c>
      <c r="H16" s="22" t="s">
        <v>37</v>
      </c>
      <c r="I16" s="23" t="s">
        <v>38</v>
      </c>
      <c r="J16" s="22" t="s">
        <v>39</v>
      </c>
      <c r="K16" s="22" t="s">
        <v>40</v>
      </c>
      <c r="L16" s="24" t="s">
        <v>41</v>
      </c>
      <c r="M16" s="77"/>
      <c r="N16" s="66"/>
      <c r="O16" s="58"/>
      <c r="P16" s="58"/>
      <c r="Q16" s="66"/>
      <c r="R16" s="66"/>
      <c r="S16" s="58"/>
      <c r="T16" s="58"/>
      <c r="U16" s="60"/>
      <c r="V16" s="60"/>
      <c r="W16" s="60"/>
    </row>
    <row r="17" spans="1:23" ht="30.95" customHeight="1">
      <c r="A17" s="70"/>
      <c r="B17" s="66"/>
      <c r="C17" s="66"/>
      <c r="D17" s="66"/>
      <c r="E17" s="64"/>
      <c r="F17" s="9"/>
      <c r="G17" s="35" t="s">
        <v>42</v>
      </c>
      <c r="H17" s="35" t="s">
        <v>43</v>
      </c>
      <c r="I17" s="35" t="s">
        <v>44</v>
      </c>
      <c r="J17" s="35" t="s">
        <v>44</v>
      </c>
      <c r="K17" s="35" t="s">
        <v>45</v>
      </c>
      <c r="L17" s="35" t="s">
        <v>46</v>
      </c>
      <c r="M17" s="35"/>
      <c r="N17" s="66"/>
      <c r="O17" s="58"/>
      <c r="P17" s="58"/>
      <c r="Q17" s="66"/>
      <c r="R17" s="66"/>
      <c r="S17" s="58"/>
      <c r="T17" s="58"/>
      <c r="U17" s="60"/>
      <c r="V17" s="60"/>
      <c r="W17" s="60"/>
    </row>
    <row r="18" spans="1:23" s="19" customFormat="1" ht="12.75" customHeight="1">
      <c r="A18" s="39" t="s">
        <v>47</v>
      </c>
      <c r="B18" s="40" t="s">
        <v>48</v>
      </c>
      <c r="C18" s="41" t="s">
        <v>49</v>
      </c>
      <c r="D18" s="42">
        <v>610000</v>
      </c>
      <c r="E18" s="42">
        <v>440000</v>
      </c>
      <c r="F18" s="43">
        <v>89.33</v>
      </c>
      <c r="G18" s="38">
        <v>27.75</v>
      </c>
      <c r="H18" s="38">
        <v>12.25</v>
      </c>
      <c r="I18" s="38">
        <v>18.5</v>
      </c>
      <c r="J18" s="38">
        <v>18.25</v>
      </c>
      <c r="K18" s="38">
        <v>8.25</v>
      </c>
      <c r="L18" s="38">
        <v>4.75</v>
      </c>
      <c r="M18" s="38">
        <f>SUM(G18:L18)</f>
        <v>89.75</v>
      </c>
      <c r="N18" s="42">
        <v>440000</v>
      </c>
      <c r="O18" s="44" t="s">
        <v>50</v>
      </c>
      <c r="P18" s="44" t="s">
        <v>50</v>
      </c>
      <c r="Q18" s="44" t="s">
        <v>51</v>
      </c>
      <c r="R18" s="44" t="s">
        <v>51</v>
      </c>
      <c r="S18" s="44" t="s">
        <v>52</v>
      </c>
      <c r="T18" s="44" t="s">
        <v>53</v>
      </c>
      <c r="U18" s="45">
        <v>46752</v>
      </c>
      <c r="V18" s="46">
        <v>46843</v>
      </c>
      <c r="W18" s="47">
        <f>N18/(0.8*D18)</f>
        <v>0.90163934426229508</v>
      </c>
    </row>
    <row r="19" spans="1:23" s="19" customFormat="1" ht="12.75" customHeight="1">
      <c r="A19" s="39" t="s">
        <v>54</v>
      </c>
      <c r="B19" s="40" t="s">
        <v>55</v>
      </c>
      <c r="C19" s="41" t="s">
        <v>56</v>
      </c>
      <c r="D19" s="42">
        <v>250000</v>
      </c>
      <c r="E19" s="42">
        <v>220000</v>
      </c>
      <c r="F19" s="43" t="s">
        <v>57</v>
      </c>
      <c r="G19" s="38">
        <v>26.5</v>
      </c>
      <c r="H19" s="38">
        <v>12.75</v>
      </c>
      <c r="I19" s="38">
        <v>18.5</v>
      </c>
      <c r="J19" s="38">
        <v>18</v>
      </c>
      <c r="K19" s="38">
        <v>9</v>
      </c>
      <c r="L19" s="38">
        <v>4.5</v>
      </c>
      <c r="M19" s="38">
        <f t="shared" ref="M19:M34" si="0">SUM(G19:L19)</f>
        <v>89.25</v>
      </c>
      <c r="N19" s="42">
        <v>220000</v>
      </c>
      <c r="O19" s="44" t="s">
        <v>50</v>
      </c>
      <c r="P19" s="44" t="s">
        <v>50</v>
      </c>
      <c r="Q19" s="44" t="s">
        <v>51</v>
      </c>
      <c r="R19" s="44" t="s">
        <v>51</v>
      </c>
      <c r="S19" s="44" t="s">
        <v>58</v>
      </c>
      <c r="T19" s="44" t="s">
        <v>53</v>
      </c>
      <c r="U19" s="45" t="s">
        <v>59</v>
      </c>
      <c r="V19" s="46">
        <v>46843</v>
      </c>
      <c r="W19" s="47">
        <f t="shared" ref="W19:W28" si="1">N19/(0.8*D19)</f>
        <v>1.1000000000000001</v>
      </c>
    </row>
    <row r="20" spans="1:23" s="19" customFormat="1" ht="12.75" customHeight="1">
      <c r="A20" s="39" t="s">
        <v>60</v>
      </c>
      <c r="B20" s="40" t="s">
        <v>61</v>
      </c>
      <c r="C20" s="41" t="s">
        <v>62</v>
      </c>
      <c r="D20" s="42">
        <v>583510</v>
      </c>
      <c r="E20" s="42">
        <v>440000</v>
      </c>
      <c r="F20" s="43">
        <v>80.67</v>
      </c>
      <c r="G20" s="38">
        <v>25</v>
      </c>
      <c r="H20" s="38">
        <v>13.25</v>
      </c>
      <c r="I20" s="38">
        <v>18.25</v>
      </c>
      <c r="J20" s="38">
        <v>17.25</v>
      </c>
      <c r="K20" s="38">
        <v>8.5</v>
      </c>
      <c r="L20" s="38">
        <v>4.5</v>
      </c>
      <c r="M20" s="38">
        <f t="shared" si="0"/>
        <v>86.75</v>
      </c>
      <c r="N20" s="42">
        <v>440000</v>
      </c>
      <c r="O20" s="44" t="s">
        <v>50</v>
      </c>
      <c r="P20" s="44" t="s">
        <v>50</v>
      </c>
      <c r="Q20" s="44" t="s">
        <v>51</v>
      </c>
      <c r="R20" s="44" t="s">
        <v>51</v>
      </c>
      <c r="S20" s="44" t="s">
        <v>63</v>
      </c>
      <c r="T20" s="44" t="s">
        <v>53</v>
      </c>
      <c r="U20" s="45">
        <v>46630</v>
      </c>
      <c r="V20" s="46">
        <v>46843</v>
      </c>
      <c r="W20" s="47">
        <f t="shared" si="1"/>
        <v>0.9425716782917174</v>
      </c>
    </row>
    <row r="21" spans="1:23" s="19" customFormat="1" ht="12.75" customHeight="1">
      <c r="A21" s="39" t="s">
        <v>64</v>
      </c>
      <c r="B21" s="40" t="s">
        <v>65</v>
      </c>
      <c r="C21" s="41" t="s">
        <v>66</v>
      </c>
      <c r="D21" s="42">
        <v>800000</v>
      </c>
      <c r="E21" s="42">
        <v>440000</v>
      </c>
      <c r="F21" s="43" t="s">
        <v>67</v>
      </c>
      <c r="G21" s="38">
        <v>26.25</v>
      </c>
      <c r="H21" s="38">
        <v>12.75</v>
      </c>
      <c r="I21" s="38">
        <v>18</v>
      </c>
      <c r="J21" s="38">
        <v>16.5</v>
      </c>
      <c r="K21" s="38">
        <v>8.25</v>
      </c>
      <c r="L21" s="38">
        <v>4.5</v>
      </c>
      <c r="M21" s="38">
        <f t="shared" si="0"/>
        <v>86.25</v>
      </c>
      <c r="N21" s="42">
        <v>440000</v>
      </c>
      <c r="O21" s="44" t="s">
        <v>50</v>
      </c>
      <c r="P21" s="44" t="s">
        <v>50</v>
      </c>
      <c r="Q21" s="48" t="s">
        <v>51</v>
      </c>
      <c r="R21" s="48" t="s">
        <v>51</v>
      </c>
      <c r="S21" s="44" t="s">
        <v>68</v>
      </c>
      <c r="T21" s="44" t="s">
        <v>53</v>
      </c>
      <c r="U21" s="45">
        <v>46419</v>
      </c>
      <c r="V21" s="46">
        <v>46843</v>
      </c>
      <c r="W21" s="47">
        <f t="shared" si="1"/>
        <v>0.6875</v>
      </c>
    </row>
    <row r="22" spans="1:23" s="19" customFormat="1" ht="12.75" customHeight="1">
      <c r="A22" s="39" t="s">
        <v>69</v>
      </c>
      <c r="B22" s="40" t="s">
        <v>70</v>
      </c>
      <c r="C22" s="41" t="s">
        <v>71</v>
      </c>
      <c r="D22" s="42">
        <v>533000</v>
      </c>
      <c r="E22" s="42">
        <v>440000</v>
      </c>
      <c r="F22" s="43">
        <v>90.67</v>
      </c>
      <c r="G22" s="38">
        <v>24.75</v>
      </c>
      <c r="H22" s="38">
        <v>12</v>
      </c>
      <c r="I22" s="38">
        <v>18.25</v>
      </c>
      <c r="J22" s="38">
        <v>18</v>
      </c>
      <c r="K22" s="38">
        <v>7.75</v>
      </c>
      <c r="L22" s="38">
        <v>4.75</v>
      </c>
      <c r="M22" s="38">
        <f t="shared" si="0"/>
        <v>85.5</v>
      </c>
      <c r="N22" s="42">
        <v>440000</v>
      </c>
      <c r="O22" s="44" t="s">
        <v>50</v>
      </c>
      <c r="P22" s="44" t="s">
        <v>50</v>
      </c>
      <c r="Q22" s="44" t="s">
        <v>51</v>
      </c>
      <c r="R22" s="44" t="s">
        <v>51</v>
      </c>
      <c r="S22" s="44" t="s">
        <v>72</v>
      </c>
      <c r="T22" s="44" t="s">
        <v>53</v>
      </c>
      <c r="U22" s="45">
        <v>46843</v>
      </c>
      <c r="V22" s="46">
        <v>46843</v>
      </c>
      <c r="W22" s="47">
        <f t="shared" si="1"/>
        <v>1.0318949343339587</v>
      </c>
    </row>
    <row r="23" spans="1:23" s="19" customFormat="1" ht="12.75" customHeight="1">
      <c r="A23" s="39" t="s">
        <v>73</v>
      </c>
      <c r="B23" s="40" t="s">
        <v>74</v>
      </c>
      <c r="C23" s="41" t="s">
        <v>75</v>
      </c>
      <c r="D23" s="42">
        <v>255000</v>
      </c>
      <c r="E23" s="42">
        <v>220000</v>
      </c>
      <c r="F23" s="43">
        <v>84.33</v>
      </c>
      <c r="G23" s="38">
        <v>24.5</v>
      </c>
      <c r="H23" s="38">
        <v>11.75</v>
      </c>
      <c r="I23" s="38">
        <v>17.25</v>
      </c>
      <c r="J23" s="38">
        <v>16.5</v>
      </c>
      <c r="K23" s="38">
        <v>8</v>
      </c>
      <c r="L23" s="38">
        <v>4.75</v>
      </c>
      <c r="M23" s="38">
        <f t="shared" si="0"/>
        <v>82.75</v>
      </c>
      <c r="N23" s="42">
        <v>220000</v>
      </c>
      <c r="O23" s="44" t="s">
        <v>50</v>
      </c>
      <c r="P23" s="44" t="s">
        <v>50</v>
      </c>
      <c r="Q23" s="44" t="s">
        <v>51</v>
      </c>
      <c r="R23" s="44" t="s">
        <v>51</v>
      </c>
      <c r="S23" s="44" t="s">
        <v>76</v>
      </c>
      <c r="T23" s="44" t="s">
        <v>53</v>
      </c>
      <c r="U23" s="45">
        <v>46538</v>
      </c>
      <c r="V23" s="46">
        <v>46843</v>
      </c>
      <c r="W23" s="47">
        <f t="shared" si="1"/>
        <v>1.0784313725490196</v>
      </c>
    </row>
    <row r="24" spans="1:23" s="19" customFormat="1" ht="12.75" customHeight="1">
      <c r="A24" s="39" t="s">
        <v>77</v>
      </c>
      <c r="B24" s="40" t="s">
        <v>78</v>
      </c>
      <c r="C24" s="41" t="s">
        <v>79</v>
      </c>
      <c r="D24" s="42">
        <v>592000</v>
      </c>
      <c r="E24" s="42">
        <v>440000</v>
      </c>
      <c r="F24" s="43">
        <v>78.33</v>
      </c>
      <c r="G24" s="38">
        <v>23</v>
      </c>
      <c r="H24" s="38">
        <v>12.5</v>
      </c>
      <c r="I24" s="38">
        <v>17.5</v>
      </c>
      <c r="J24" s="38">
        <v>17.25</v>
      </c>
      <c r="K24" s="38">
        <v>7.5</v>
      </c>
      <c r="L24" s="38">
        <v>4.5</v>
      </c>
      <c r="M24" s="38">
        <f t="shared" si="0"/>
        <v>82.25</v>
      </c>
      <c r="N24" s="42">
        <v>440000</v>
      </c>
      <c r="O24" s="44" t="s">
        <v>50</v>
      </c>
      <c r="P24" s="44" t="s">
        <v>50</v>
      </c>
      <c r="Q24" s="44" t="s">
        <v>51</v>
      </c>
      <c r="R24" s="44" t="s">
        <v>51</v>
      </c>
      <c r="S24" s="44" t="s">
        <v>80</v>
      </c>
      <c r="T24" s="44" t="s">
        <v>53</v>
      </c>
      <c r="U24" s="45">
        <v>46843</v>
      </c>
      <c r="V24" s="46">
        <v>46843</v>
      </c>
      <c r="W24" s="47">
        <f t="shared" si="1"/>
        <v>0.92905405405405406</v>
      </c>
    </row>
    <row r="25" spans="1:23" s="19" customFormat="1" ht="12.75" customHeight="1">
      <c r="A25" s="39" t="s">
        <v>81</v>
      </c>
      <c r="B25" s="40" t="s">
        <v>82</v>
      </c>
      <c r="C25" s="40" t="s">
        <v>83</v>
      </c>
      <c r="D25" s="42">
        <v>136000</v>
      </c>
      <c r="E25" s="42">
        <v>120000</v>
      </c>
      <c r="F25" s="43" t="s">
        <v>84</v>
      </c>
      <c r="G25" s="38">
        <v>23.25</v>
      </c>
      <c r="H25" s="38">
        <v>11.75</v>
      </c>
      <c r="I25" s="38">
        <v>17.5</v>
      </c>
      <c r="J25" s="38">
        <v>16.5</v>
      </c>
      <c r="K25" s="38">
        <v>7.25</v>
      </c>
      <c r="L25" s="38">
        <v>4.25</v>
      </c>
      <c r="M25" s="38">
        <f t="shared" si="0"/>
        <v>80.5</v>
      </c>
      <c r="N25" s="42">
        <v>120000</v>
      </c>
      <c r="O25" s="44" t="s">
        <v>50</v>
      </c>
      <c r="P25" s="44" t="s">
        <v>50</v>
      </c>
      <c r="Q25" s="44" t="s">
        <v>51</v>
      </c>
      <c r="R25" s="44" t="s">
        <v>51</v>
      </c>
      <c r="S25" s="44" t="s">
        <v>58</v>
      </c>
      <c r="T25" s="44" t="s">
        <v>53</v>
      </c>
      <c r="U25" s="45">
        <v>46843</v>
      </c>
      <c r="V25" s="46">
        <v>46843</v>
      </c>
      <c r="W25" s="47">
        <f t="shared" si="1"/>
        <v>1.1029411764705883</v>
      </c>
    </row>
    <row r="26" spans="1:23" s="19" customFormat="1" ht="12.75" customHeight="1">
      <c r="A26" s="39" t="s">
        <v>85</v>
      </c>
      <c r="B26" s="40" t="s">
        <v>86</v>
      </c>
      <c r="C26" s="41" t="s">
        <v>87</v>
      </c>
      <c r="D26" s="42">
        <v>250000</v>
      </c>
      <c r="E26" s="42">
        <v>220000</v>
      </c>
      <c r="F26" s="43" t="s">
        <v>88</v>
      </c>
      <c r="G26" s="38">
        <v>24.25</v>
      </c>
      <c r="H26" s="38">
        <v>11</v>
      </c>
      <c r="I26" s="38">
        <v>17.25</v>
      </c>
      <c r="J26" s="38">
        <v>16</v>
      </c>
      <c r="K26" s="38">
        <v>6.75</v>
      </c>
      <c r="L26" s="38">
        <v>4.5</v>
      </c>
      <c r="M26" s="38">
        <f t="shared" si="0"/>
        <v>79.75</v>
      </c>
      <c r="N26" s="42">
        <v>220000</v>
      </c>
      <c r="O26" s="44" t="s">
        <v>50</v>
      </c>
      <c r="P26" s="44" t="s">
        <v>50</v>
      </c>
      <c r="Q26" s="44" t="s">
        <v>51</v>
      </c>
      <c r="R26" s="44" t="s">
        <v>51</v>
      </c>
      <c r="S26" s="44" t="s">
        <v>58</v>
      </c>
      <c r="T26" s="44" t="s">
        <v>53</v>
      </c>
      <c r="U26" s="45">
        <v>46843</v>
      </c>
      <c r="V26" s="46">
        <v>46843</v>
      </c>
      <c r="W26" s="47">
        <f t="shared" si="1"/>
        <v>1.1000000000000001</v>
      </c>
    </row>
    <row r="27" spans="1:23" s="19" customFormat="1" ht="12.75" customHeight="1">
      <c r="A27" s="39" t="s">
        <v>89</v>
      </c>
      <c r="B27" s="40" t="s">
        <v>90</v>
      </c>
      <c r="C27" s="41" t="s">
        <v>91</v>
      </c>
      <c r="D27" s="42">
        <v>627000</v>
      </c>
      <c r="E27" s="42">
        <v>440000</v>
      </c>
      <c r="F27" s="43">
        <v>68.67</v>
      </c>
      <c r="G27" s="38">
        <v>21</v>
      </c>
      <c r="H27" s="38">
        <v>10.75</v>
      </c>
      <c r="I27" s="38">
        <v>16.25</v>
      </c>
      <c r="J27" s="38">
        <v>16.25</v>
      </c>
      <c r="K27" s="38">
        <v>7</v>
      </c>
      <c r="L27" s="38">
        <v>4</v>
      </c>
      <c r="M27" s="38">
        <f t="shared" si="0"/>
        <v>75.25</v>
      </c>
      <c r="N27" s="42">
        <v>440000</v>
      </c>
      <c r="O27" s="44" t="s">
        <v>50</v>
      </c>
      <c r="P27" s="44" t="s">
        <v>50</v>
      </c>
      <c r="Q27" s="44" t="s">
        <v>51</v>
      </c>
      <c r="R27" s="44" t="s">
        <v>51</v>
      </c>
      <c r="S27" s="44" t="s">
        <v>92</v>
      </c>
      <c r="T27" s="44" t="s">
        <v>53</v>
      </c>
      <c r="U27" s="45">
        <v>46843</v>
      </c>
      <c r="V27" s="46">
        <v>46843</v>
      </c>
      <c r="W27" s="47">
        <f t="shared" si="1"/>
        <v>0.8771929824561403</v>
      </c>
    </row>
    <row r="28" spans="1:23" s="19" customFormat="1" ht="12.75" customHeight="1">
      <c r="A28" s="49" t="s">
        <v>93</v>
      </c>
      <c r="B28" s="50" t="s">
        <v>94</v>
      </c>
      <c r="C28" s="51" t="s">
        <v>95</v>
      </c>
      <c r="D28" s="52">
        <v>490800</v>
      </c>
      <c r="E28" s="52">
        <v>440000</v>
      </c>
      <c r="F28" s="43">
        <v>80.67</v>
      </c>
      <c r="G28" s="38">
        <v>21.5</v>
      </c>
      <c r="H28" s="38">
        <v>10.75</v>
      </c>
      <c r="I28" s="38">
        <v>16.5</v>
      </c>
      <c r="J28" s="38">
        <v>14.25</v>
      </c>
      <c r="K28" s="38">
        <v>7.25</v>
      </c>
      <c r="L28" s="38">
        <v>4.75</v>
      </c>
      <c r="M28" s="38">
        <f t="shared" si="0"/>
        <v>75</v>
      </c>
      <c r="N28" s="52">
        <v>440000</v>
      </c>
      <c r="O28" s="44" t="s">
        <v>50</v>
      </c>
      <c r="P28" s="44" t="s">
        <v>50</v>
      </c>
      <c r="Q28" s="44" t="s">
        <v>51</v>
      </c>
      <c r="R28" s="44" t="s">
        <v>51</v>
      </c>
      <c r="S28" s="48" t="s">
        <v>53</v>
      </c>
      <c r="T28" s="44" t="s">
        <v>53</v>
      </c>
      <c r="U28" s="45">
        <v>46843</v>
      </c>
      <c r="V28" s="46">
        <v>46843</v>
      </c>
      <c r="W28" s="47">
        <f t="shared" si="1"/>
        <v>1.1206193969030154</v>
      </c>
    </row>
    <row r="29" spans="1:23" s="19" customFormat="1" ht="12.75" customHeight="1">
      <c r="A29" s="39" t="s">
        <v>96</v>
      </c>
      <c r="B29" s="40" t="s">
        <v>97</v>
      </c>
      <c r="C29" s="41" t="s">
        <v>98</v>
      </c>
      <c r="D29" s="42">
        <v>495000</v>
      </c>
      <c r="E29" s="42">
        <v>440000</v>
      </c>
      <c r="F29" s="43">
        <v>73.67</v>
      </c>
      <c r="G29" s="38">
        <v>17</v>
      </c>
      <c r="H29" s="38">
        <v>10.5</v>
      </c>
      <c r="I29" s="38">
        <v>16.5</v>
      </c>
      <c r="J29" s="38">
        <v>15</v>
      </c>
      <c r="K29" s="38">
        <v>6</v>
      </c>
      <c r="L29" s="38">
        <v>4.5</v>
      </c>
      <c r="M29" s="38">
        <f t="shared" si="0"/>
        <v>69.5</v>
      </c>
      <c r="N29" s="53"/>
      <c r="O29" s="44" t="s">
        <v>50</v>
      </c>
      <c r="P29" s="54"/>
      <c r="Q29" s="44" t="s">
        <v>51</v>
      </c>
      <c r="R29" s="54"/>
      <c r="S29" s="44" t="s">
        <v>99</v>
      </c>
      <c r="T29" s="54"/>
      <c r="U29" s="45">
        <v>46843</v>
      </c>
      <c r="V29" s="56"/>
      <c r="W29" s="55"/>
    </row>
    <row r="30" spans="1:23" s="19" customFormat="1" ht="12.75" customHeight="1">
      <c r="A30" s="39" t="s">
        <v>100</v>
      </c>
      <c r="B30" s="40" t="s">
        <v>101</v>
      </c>
      <c r="C30" s="41" t="s">
        <v>102</v>
      </c>
      <c r="D30" s="42">
        <v>277000</v>
      </c>
      <c r="E30" s="42">
        <v>220000</v>
      </c>
      <c r="F30" s="43">
        <v>55.67</v>
      </c>
      <c r="G30" s="38">
        <v>19.75</v>
      </c>
      <c r="H30" s="38">
        <v>9.75</v>
      </c>
      <c r="I30" s="38">
        <v>14.5</v>
      </c>
      <c r="J30" s="38">
        <v>12.5</v>
      </c>
      <c r="K30" s="38">
        <v>5.5</v>
      </c>
      <c r="L30" s="38">
        <v>3.75</v>
      </c>
      <c r="M30" s="38">
        <f t="shared" si="0"/>
        <v>65.75</v>
      </c>
      <c r="N30" s="53"/>
      <c r="O30" s="44" t="s">
        <v>50</v>
      </c>
      <c r="P30" s="54"/>
      <c r="Q30" s="44" t="s">
        <v>51</v>
      </c>
      <c r="R30" s="54"/>
      <c r="S30" s="44" t="s">
        <v>103</v>
      </c>
      <c r="T30" s="54"/>
      <c r="U30" s="45">
        <v>46387</v>
      </c>
      <c r="V30" s="56"/>
      <c r="W30" s="55"/>
    </row>
    <row r="31" spans="1:23" s="19" customFormat="1" ht="12.75" customHeight="1">
      <c r="A31" s="39" t="s">
        <v>104</v>
      </c>
      <c r="B31" s="40" t="s">
        <v>105</v>
      </c>
      <c r="C31" s="41" t="s">
        <v>106</v>
      </c>
      <c r="D31" s="42">
        <v>526000</v>
      </c>
      <c r="E31" s="42">
        <v>440000</v>
      </c>
      <c r="F31" s="43" t="s">
        <v>107</v>
      </c>
      <c r="G31" s="38">
        <v>16.5</v>
      </c>
      <c r="H31" s="38">
        <v>10</v>
      </c>
      <c r="I31" s="38">
        <v>15</v>
      </c>
      <c r="J31" s="38">
        <v>13.5</v>
      </c>
      <c r="K31" s="38">
        <v>5.75</v>
      </c>
      <c r="L31" s="38">
        <v>3.25</v>
      </c>
      <c r="M31" s="38">
        <f t="shared" si="0"/>
        <v>64</v>
      </c>
      <c r="N31" s="53"/>
      <c r="O31" s="44" t="s">
        <v>50</v>
      </c>
      <c r="P31" s="54"/>
      <c r="Q31" s="44" t="s">
        <v>51</v>
      </c>
      <c r="R31" s="54"/>
      <c r="S31" s="44" t="s">
        <v>108</v>
      </c>
      <c r="T31" s="54"/>
      <c r="U31" s="45">
        <v>46843</v>
      </c>
      <c r="V31" s="56"/>
      <c r="W31" s="55"/>
    </row>
    <row r="32" spans="1:23" s="19" customFormat="1" ht="12.75" customHeight="1">
      <c r="A32" s="39" t="s">
        <v>109</v>
      </c>
      <c r="B32" s="40" t="s">
        <v>105</v>
      </c>
      <c r="C32" s="41" t="s">
        <v>110</v>
      </c>
      <c r="D32" s="42">
        <v>625000</v>
      </c>
      <c r="E32" s="42">
        <v>440000</v>
      </c>
      <c r="F32" s="43">
        <v>76.33</v>
      </c>
      <c r="G32" s="38">
        <v>12.25</v>
      </c>
      <c r="H32" s="38">
        <v>9.5</v>
      </c>
      <c r="I32" s="38">
        <v>15</v>
      </c>
      <c r="J32" s="38">
        <v>15</v>
      </c>
      <c r="K32" s="38">
        <v>7.25</v>
      </c>
      <c r="L32" s="38">
        <v>3.25</v>
      </c>
      <c r="M32" s="38">
        <f t="shared" si="0"/>
        <v>62.25</v>
      </c>
      <c r="N32" s="53"/>
      <c r="O32" s="44" t="s">
        <v>50</v>
      </c>
      <c r="P32" s="54"/>
      <c r="Q32" s="44" t="s">
        <v>51</v>
      </c>
      <c r="R32" s="54"/>
      <c r="S32" s="44" t="s">
        <v>53</v>
      </c>
      <c r="T32" s="54"/>
      <c r="U32" s="45">
        <v>46843</v>
      </c>
      <c r="V32" s="56"/>
      <c r="W32" s="55"/>
    </row>
    <row r="33" spans="1:23" s="19" customFormat="1" ht="12.75" customHeight="1">
      <c r="A33" s="39" t="s">
        <v>111</v>
      </c>
      <c r="B33" s="40" t="s">
        <v>112</v>
      </c>
      <c r="C33" s="41" t="s">
        <v>113</v>
      </c>
      <c r="D33" s="42">
        <v>490000</v>
      </c>
      <c r="E33" s="42">
        <v>440000</v>
      </c>
      <c r="F33" s="43" t="s">
        <v>67</v>
      </c>
      <c r="G33" s="38">
        <v>17.75</v>
      </c>
      <c r="H33" s="38">
        <v>11.75</v>
      </c>
      <c r="I33" s="38">
        <v>12.5</v>
      </c>
      <c r="J33" s="38">
        <v>8.5</v>
      </c>
      <c r="K33" s="38">
        <v>6.25</v>
      </c>
      <c r="L33" s="38">
        <v>4.5</v>
      </c>
      <c r="M33" s="38">
        <f t="shared" si="0"/>
        <v>61.25</v>
      </c>
      <c r="N33" s="53"/>
      <c r="O33" s="44" t="s">
        <v>50</v>
      </c>
      <c r="P33" s="54"/>
      <c r="Q33" s="44" t="s">
        <v>51</v>
      </c>
      <c r="R33" s="54"/>
      <c r="S33" s="44" t="s">
        <v>53</v>
      </c>
      <c r="T33" s="54"/>
      <c r="U33" s="45">
        <v>46417</v>
      </c>
      <c r="V33" s="56"/>
      <c r="W33" s="55"/>
    </row>
    <row r="34" spans="1:23" s="19" customFormat="1" ht="12.75" customHeight="1">
      <c r="A34" s="39" t="s">
        <v>114</v>
      </c>
      <c r="B34" s="40" t="s">
        <v>115</v>
      </c>
      <c r="C34" s="41" t="s">
        <v>116</v>
      </c>
      <c r="D34" s="42">
        <v>387000</v>
      </c>
      <c r="E34" s="42">
        <v>342000</v>
      </c>
      <c r="F34" s="43">
        <v>60.67</v>
      </c>
      <c r="G34" s="38">
        <v>15.25</v>
      </c>
      <c r="H34" s="38">
        <v>7.5</v>
      </c>
      <c r="I34" s="38">
        <v>9.75</v>
      </c>
      <c r="J34" s="38">
        <v>9.5</v>
      </c>
      <c r="K34" s="38">
        <v>5</v>
      </c>
      <c r="L34" s="38">
        <v>3.5</v>
      </c>
      <c r="M34" s="38">
        <f t="shared" si="0"/>
        <v>50.5</v>
      </c>
      <c r="N34" s="53"/>
      <c r="O34" s="44" t="s">
        <v>50</v>
      </c>
      <c r="P34" s="54"/>
      <c r="Q34" s="44" t="s">
        <v>51</v>
      </c>
      <c r="R34" s="54"/>
      <c r="S34" s="44" t="s">
        <v>58</v>
      </c>
      <c r="T34" s="54"/>
      <c r="U34" s="45" t="s">
        <v>117</v>
      </c>
      <c r="V34" s="56"/>
      <c r="W34" s="55"/>
    </row>
    <row r="35" spans="1:23" ht="12.6">
      <c r="A35" s="4"/>
      <c r="B35" s="4"/>
      <c r="C35" s="4"/>
      <c r="D35" s="5">
        <f>SUM(D18:D34)</f>
        <v>7927310</v>
      </c>
      <c r="E35" s="5">
        <f>SUM(E18:E34)</f>
        <v>6182000</v>
      </c>
      <c r="F35" s="6"/>
      <c r="G35" s="4"/>
      <c r="H35" s="4"/>
      <c r="I35" s="4"/>
      <c r="J35" s="4"/>
      <c r="K35" s="4"/>
      <c r="L35" s="4"/>
      <c r="M35" s="4"/>
      <c r="N35" s="5">
        <f>SUM(N18:N34)</f>
        <v>3860000</v>
      </c>
      <c r="U35" s="21"/>
    </row>
    <row r="36" spans="1:23" ht="12.6">
      <c r="A36" s="4"/>
      <c r="B36" s="4"/>
      <c r="C36" s="4"/>
      <c r="D36" s="4"/>
      <c r="E36" s="6"/>
      <c r="F36" s="6"/>
      <c r="G36" s="4"/>
      <c r="H36" s="4"/>
      <c r="I36" s="4"/>
      <c r="J36" s="4"/>
      <c r="K36" s="4"/>
      <c r="L36" s="4"/>
      <c r="M36" s="4" t="s">
        <v>118</v>
      </c>
      <c r="N36" s="5">
        <f>4400000-N35</f>
        <v>540000</v>
      </c>
    </row>
  </sheetData>
  <mergeCells count="29">
    <mergeCell ref="A7:C7"/>
    <mergeCell ref="A14:A17"/>
    <mergeCell ref="B14:B17"/>
    <mergeCell ref="C14:C17"/>
    <mergeCell ref="D14:D17"/>
    <mergeCell ref="D10:N10"/>
    <mergeCell ref="D9:N9"/>
    <mergeCell ref="G15:H15"/>
    <mergeCell ref="I15:L15"/>
    <mergeCell ref="M14:M16"/>
    <mergeCell ref="N14:N17"/>
    <mergeCell ref="D11:N11"/>
    <mergeCell ref="D12:N12"/>
    <mergeCell ref="F14:F16"/>
    <mergeCell ref="G14:L14"/>
    <mergeCell ref="O14:O17"/>
    <mergeCell ref="P14:P17"/>
    <mergeCell ref="W14:W17"/>
    <mergeCell ref="D3:N3"/>
    <mergeCell ref="D4:N4"/>
    <mergeCell ref="D5:N5"/>
    <mergeCell ref="D6:N6"/>
    <mergeCell ref="E14:E17"/>
    <mergeCell ref="U14:U17"/>
    <mergeCell ref="V14:V17"/>
    <mergeCell ref="Q14:Q17"/>
    <mergeCell ref="R14:R17"/>
    <mergeCell ref="S14:S17"/>
    <mergeCell ref="T14:T17"/>
  </mergeCells>
  <dataValidations count="8">
    <dataValidation type="decimal" operator="lessThanOrEqual" allowBlank="1" showInputMessage="1" showErrorMessage="1" error="max. 10" sqref="L18:L34" xr:uid="{C3D7A999-7225-DE4D-8ECF-B441796AAF61}">
      <formula1>5</formula1>
    </dataValidation>
    <dataValidation type="decimal" operator="lessThanOrEqual" allowBlank="1" showInputMessage="1" showErrorMessage="1" error="max. 5" sqref="J18:K34" xr:uid="{E320E34D-F062-CD48-90BE-A45053B39A97}">
      <formula1>10</formula1>
    </dataValidation>
    <dataValidation type="decimal" operator="lessThanOrEqual" allowBlank="1" showInputMessage="1" showErrorMessage="1" error="max. 15" sqref="H18:H34" xr:uid="{B4D2BD1B-1FEC-8345-836E-08EAD331E3AA}">
      <formula1>15</formula1>
    </dataValidation>
    <dataValidation type="decimal" operator="lessThanOrEqual" allowBlank="1" showInputMessage="1" showErrorMessage="1" error="max. 5" sqref="J35:K1048576 J1:K8 J10:K15" xr:uid="{CDA68B16-18D6-A244-A43D-F915B0778305}">
      <formula1>20</formula1>
    </dataValidation>
    <dataValidation type="decimal" operator="lessThanOrEqual" allowBlank="1" showInputMessage="1" showErrorMessage="1" error="max. 15" sqref="I18:I34 H35:H1048576 H1:H8 H10:H15" xr:uid="{55217F89-B4AC-5C4E-8B7C-8E911E1D8A48}">
      <formula1>20</formula1>
    </dataValidation>
    <dataValidation type="decimal" operator="lessThanOrEqual" allowBlank="1" showInputMessage="1" showErrorMessage="1" error="max. 40" sqref="G1:G8 G10:G15 G18:G1048576" xr:uid="{AA9DD2E1-04EF-C84C-9D31-F1FAC1720D21}">
      <formula1>30</formula1>
    </dataValidation>
    <dataValidation type="decimal" operator="lessThanOrEqual" allowBlank="1" showInputMessage="1" showErrorMessage="1" error="max. 15" sqref="I35:I1048576 I1:I8 I10:I15" xr:uid="{41D7C81F-7D7D-3549-9B47-B9994E310431}">
      <formula1>10</formula1>
    </dataValidation>
    <dataValidation type="decimal" operator="lessThanOrEqual" allowBlank="1" showInputMessage="1" showErrorMessage="1" error="max. 10" sqref="L35:L1048576 L10:L15 L1:L8" xr:uid="{A33CBDC7-C4CF-6E45-A5A9-E05A782AFEB8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5640-2DC3-1A46-8CBC-B170F6B5116B}">
  <sheetPr>
    <pageSetUpPr fitToPage="1"/>
  </sheetPr>
  <dimension ref="A1:M36"/>
  <sheetViews>
    <sheetView zoomScale="90" zoomScaleNormal="9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6" width="15.42578125" style="25" customWidth="1"/>
    <col min="7" max="8" width="9.42578125" style="2" customWidth="1"/>
    <col min="9" max="9" width="10" style="2" customWidth="1"/>
    <col min="10" max="11" width="9.42578125" style="2" customWidth="1"/>
    <col min="12" max="12" width="10.5703125" style="2" customWidth="1"/>
    <col min="13" max="13" width="9.42578125" style="25" customWidth="1"/>
    <col min="14" max="16384" width="9.140625" style="2"/>
  </cols>
  <sheetData>
    <row r="1" spans="1:13" ht="38.25" customHeight="1">
      <c r="A1" s="1" t="s">
        <v>0</v>
      </c>
    </row>
    <row r="2" spans="1:13" ht="15" customHeight="1">
      <c r="A2" s="11" t="s">
        <v>119</v>
      </c>
      <c r="D2" s="3" t="s">
        <v>2</v>
      </c>
    </row>
    <row r="3" spans="1:13" ht="30" customHeight="1">
      <c r="A3" s="11" t="s">
        <v>3</v>
      </c>
      <c r="D3" s="61" t="s">
        <v>4</v>
      </c>
      <c r="E3" s="61"/>
      <c r="F3" s="61"/>
      <c r="G3" s="61"/>
      <c r="H3" s="61"/>
      <c r="I3" s="61"/>
      <c r="J3" s="61"/>
      <c r="K3" s="61"/>
      <c r="L3" s="61"/>
      <c r="M3" s="61"/>
    </row>
    <row r="4" spans="1:13" ht="15" customHeight="1">
      <c r="A4" s="3" t="s">
        <v>5</v>
      </c>
      <c r="D4" s="62" t="s">
        <v>6</v>
      </c>
      <c r="E4" s="62"/>
      <c r="F4" s="62"/>
      <c r="G4" s="62"/>
      <c r="H4" s="62"/>
      <c r="I4" s="62"/>
      <c r="J4" s="62"/>
      <c r="K4" s="62"/>
      <c r="L4" s="62"/>
      <c r="M4" s="62"/>
    </row>
    <row r="5" spans="1:13" ht="15" customHeight="1">
      <c r="A5" s="11" t="s">
        <v>120</v>
      </c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5" customHeight="1">
      <c r="A6" s="11" t="s">
        <v>121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5" customHeight="1">
      <c r="A7" s="68" t="s">
        <v>122</v>
      </c>
      <c r="B7" s="68"/>
      <c r="C7" s="68"/>
      <c r="D7" s="17"/>
      <c r="E7" s="13"/>
      <c r="F7" s="26"/>
      <c r="G7" s="13"/>
      <c r="H7" s="13"/>
      <c r="I7" s="13"/>
      <c r="J7" s="13"/>
      <c r="K7" s="13"/>
      <c r="L7" s="13"/>
      <c r="M7" s="26"/>
    </row>
    <row r="8" spans="1:13" ht="15" customHeight="1">
      <c r="A8" s="3" t="s">
        <v>10</v>
      </c>
      <c r="B8" s="15"/>
      <c r="C8" s="15"/>
      <c r="D8" s="18" t="s">
        <v>11</v>
      </c>
    </row>
    <row r="9" spans="1:13" ht="59.1" customHeight="1">
      <c r="D9" s="72" t="s">
        <v>12</v>
      </c>
      <c r="E9" s="72"/>
      <c r="F9" s="72"/>
      <c r="G9" s="72"/>
      <c r="H9" s="72"/>
      <c r="I9" s="72"/>
      <c r="J9" s="72"/>
      <c r="K9" s="72"/>
      <c r="L9" s="72"/>
      <c r="M9" s="72"/>
    </row>
    <row r="10" spans="1:13" ht="45" customHeight="1">
      <c r="D10" s="71" t="s">
        <v>13</v>
      </c>
      <c r="E10" s="71"/>
      <c r="F10" s="71"/>
      <c r="G10" s="71"/>
      <c r="H10" s="71"/>
      <c r="I10" s="71"/>
      <c r="J10" s="71"/>
      <c r="K10" s="71"/>
      <c r="L10" s="71"/>
      <c r="M10" s="71"/>
    </row>
    <row r="11" spans="1:13" ht="41.1" customHeight="1">
      <c r="D11" s="71" t="s">
        <v>14</v>
      </c>
      <c r="E11" s="71"/>
      <c r="F11" s="71"/>
      <c r="G11" s="71"/>
      <c r="H11" s="71"/>
      <c r="I11" s="71"/>
      <c r="J11" s="71"/>
      <c r="K11" s="71"/>
      <c r="L11" s="71"/>
      <c r="M11" s="71"/>
    </row>
    <row r="12" spans="1:13" ht="51" customHeight="1">
      <c r="D12" s="71" t="s">
        <v>15</v>
      </c>
      <c r="E12" s="71"/>
      <c r="F12" s="71"/>
      <c r="G12" s="71"/>
      <c r="H12" s="71"/>
      <c r="I12" s="71"/>
      <c r="J12" s="71"/>
      <c r="K12" s="71"/>
      <c r="L12" s="71"/>
      <c r="M12" s="71"/>
    </row>
    <row r="13" spans="1:13" ht="15" customHeight="1">
      <c r="A13" s="3"/>
      <c r="H13" s="3"/>
      <c r="I13" s="3"/>
      <c r="J13" s="3"/>
    </row>
    <row r="14" spans="1:13" ht="15" customHeight="1">
      <c r="A14" s="81" t="s">
        <v>16</v>
      </c>
      <c r="B14" s="83" t="s">
        <v>17</v>
      </c>
      <c r="C14" s="83" t="s">
        <v>18</v>
      </c>
      <c r="D14" s="83" t="s">
        <v>19</v>
      </c>
      <c r="E14" s="85" t="s">
        <v>20</v>
      </c>
      <c r="F14" s="57" t="s">
        <v>21</v>
      </c>
      <c r="G14" s="94" t="s">
        <v>22</v>
      </c>
      <c r="H14" s="95"/>
      <c r="I14" s="95"/>
      <c r="J14" s="95"/>
      <c r="K14" s="95"/>
      <c r="L14" s="95"/>
      <c r="M14" s="87" t="s">
        <v>23</v>
      </c>
    </row>
    <row r="15" spans="1:13" ht="14.45" customHeight="1">
      <c r="A15" s="82"/>
      <c r="B15" s="84"/>
      <c r="C15" s="84"/>
      <c r="D15" s="84"/>
      <c r="E15" s="86"/>
      <c r="F15" s="58"/>
      <c r="G15" s="90" t="s">
        <v>34</v>
      </c>
      <c r="H15" s="91"/>
      <c r="I15" s="92" t="s">
        <v>35</v>
      </c>
      <c r="J15" s="93"/>
      <c r="K15" s="93"/>
      <c r="L15" s="93"/>
      <c r="M15" s="88"/>
    </row>
    <row r="16" spans="1:13" ht="78" customHeight="1">
      <c r="A16" s="82"/>
      <c r="B16" s="84"/>
      <c r="C16" s="84"/>
      <c r="D16" s="84"/>
      <c r="E16" s="86"/>
      <c r="F16" s="78"/>
      <c r="G16" s="7" t="s">
        <v>36</v>
      </c>
      <c r="H16" s="7" t="s">
        <v>37</v>
      </c>
      <c r="I16" s="7" t="s">
        <v>123</v>
      </c>
      <c r="J16" s="16" t="s">
        <v>39</v>
      </c>
      <c r="K16" s="7" t="s">
        <v>40</v>
      </c>
      <c r="L16" s="10" t="s">
        <v>41</v>
      </c>
      <c r="M16" s="89"/>
    </row>
    <row r="17" spans="1:13" ht="30.95" customHeight="1">
      <c r="A17" s="82"/>
      <c r="B17" s="84"/>
      <c r="C17" s="84"/>
      <c r="D17" s="84"/>
      <c r="E17" s="86"/>
      <c r="F17" s="27"/>
      <c r="G17" s="14" t="s">
        <v>42</v>
      </c>
      <c r="H17" s="14" t="s">
        <v>43</v>
      </c>
      <c r="I17" s="14" t="s">
        <v>44</v>
      </c>
      <c r="J17" s="14" t="s">
        <v>44</v>
      </c>
      <c r="K17" s="14" t="s">
        <v>45</v>
      </c>
      <c r="L17" s="14" t="s">
        <v>46</v>
      </c>
      <c r="M17" s="28"/>
    </row>
    <row r="18" spans="1:13" ht="12.75" customHeight="1">
      <c r="A18" s="36" t="s">
        <v>81</v>
      </c>
      <c r="B18" s="36" t="s">
        <v>82</v>
      </c>
      <c r="C18" s="36" t="s">
        <v>83</v>
      </c>
      <c r="D18" s="100">
        <v>136000</v>
      </c>
      <c r="E18" s="100">
        <v>120000</v>
      </c>
      <c r="F18" s="37" t="s">
        <v>84</v>
      </c>
      <c r="G18" s="37">
        <v>18</v>
      </c>
      <c r="H18" s="37">
        <v>10</v>
      </c>
      <c r="I18" s="37">
        <v>15</v>
      </c>
      <c r="J18" s="37">
        <v>17</v>
      </c>
      <c r="K18" s="37">
        <v>8</v>
      </c>
      <c r="L18" s="37">
        <v>5</v>
      </c>
      <c r="M18" s="38">
        <f t="shared" ref="M18:M34" si="0">SUM(G18:L18)</f>
        <v>73</v>
      </c>
    </row>
    <row r="19" spans="1:13" ht="12.75" customHeight="1">
      <c r="A19" s="36" t="s">
        <v>104</v>
      </c>
      <c r="B19" s="36" t="s">
        <v>105</v>
      </c>
      <c r="C19" s="36" t="s">
        <v>106</v>
      </c>
      <c r="D19" s="100">
        <v>526000</v>
      </c>
      <c r="E19" s="100">
        <v>440000</v>
      </c>
      <c r="F19" s="37" t="s">
        <v>107</v>
      </c>
      <c r="G19" s="37">
        <v>14</v>
      </c>
      <c r="H19" s="37">
        <v>10</v>
      </c>
      <c r="I19" s="37">
        <v>10</v>
      </c>
      <c r="J19" s="37">
        <v>14</v>
      </c>
      <c r="K19" s="37">
        <v>5</v>
      </c>
      <c r="L19" s="37">
        <v>5</v>
      </c>
      <c r="M19" s="38">
        <f t="shared" si="0"/>
        <v>58</v>
      </c>
    </row>
    <row r="20" spans="1:13" ht="12.75" customHeight="1">
      <c r="A20" s="36" t="s">
        <v>109</v>
      </c>
      <c r="B20" s="36" t="s">
        <v>105</v>
      </c>
      <c r="C20" s="36" t="s">
        <v>110</v>
      </c>
      <c r="D20" s="100">
        <v>625000</v>
      </c>
      <c r="E20" s="100">
        <v>440000</v>
      </c>
      <c r="F20" s="37">
        <v>76.33</v>
      </c>
      <c r="G20" s="37">
        <v>7</v>
      </c>
      <c r="H20" s="37">
        <v>8</v>
      </c>
      <c r="I20" s="37">
        <v>10</v>
      </c>
      <c r="J20" s="37">
        <v>15</v>
      </c>
      <c r="K20" s="37">
        <v>9</v>
      </c>
      <c r="L20" s="37">
        <v>5</v>
      </c>
      <c r="M20" s="38">
        <f t="shared" si="0"/>
        <v>54</v>
      </c>
    </row>
    <row r="21" spans="1:13" ht="12.75" customHeight="1">
      <c r="A21" s="36" t="s">
        <v>93</v>
      </c>
      <c r="B21" s="36" t="s">
        <v>94</v>
      </c>
      <c r="C21" s="36" t="s">
        <v>95</v>
      </c>
      <c r="D21" s="100">
        <v>490800</v>
      </c>
      <c r="E21" s="100">
        <v>440000</v>
      </c>
      <c r="F21" s="37">
        <v>80.67</v>
      </c>
      <c r="G21" s="37">
        <v>19</v>
      </c>
      <c r="H21" s="37">
        <v>10</v>
      </c>
      <c r="I21" s="37">
        <v>17</v>
      </c>
      <c r="J21" s="37">
        <v>15</v>
      </c>
      <c r="K21" s="37">
        <v>7</v>
      </c>
      <c r="L21" s="37">
        <v>5</v>
      </c>
      <c r="M21" s="38">
        <f t="shared" si="0"/>
        <v>73</v>
      </c>
    </row>
    <row r="22" spans="1:13" ht="12.75" customHeight="1">
      <c r="A22" s="36" t="s">
        <v>64</v>
      </c>
      <c r="B22" s="36" t="s">
        <v>65</v>
      </c>
      <c r="C22" s="36" t="s">
        <v>66</v>
      </c>
      <c r="D22" s="100">
        <v>800000</v>
      </c>
      <c r="E22" s="100">
        <v>440000</v>
      </c>
      <c r="F22" s="37" t="s">
        <v>67</v>
      </c>
      <c r="G22" s="37">
        <v>26</v>
      </c>
      <c r="H22" s="37">
        <v>12</v>
      </c>
      <c r="I22" s="37">
        <v>20</v>
      </c>
      <c r="J22" s="37">
        <v>19</v>
      </c>
      <c r="K22" s="37">
        <v>9</v>
      </c>
      <c r="L22" s="37">
        <v>5</v>
      </c>
      <c r="M22" s="38">
        <f t="shared" si="0"/>
        <v>91</v>
      </c>
    </row>
    <row r="23" spans="1:13" ht="12.75" customHeight="1">
      <c r="A23" s="36" t="s">
        <v>114</v>
      </c>
      <c r="B23" s="36" t="s">
        <v>115</v>
      </c>
      <c r="C23" s="36" t="s">
        <v>116</v>
      </c>
      <c r="D23" s="100">
        <v>387000</v>
      </c>
      <c r="E23" s="100">
        <v>342000</v>
      </c>
      <c r="F23" s="37">
        <v>60.67</v>
      </c>
      <c r="G23" s="37">
        <v>7</v>
      </c>
      <c r="H23" s="37">
        <v>2</v>
      </c>
      <c r="I23" s="37">
        <v>3</v>
      </c>
      <c r="J23" s="37">
        <v>1</v>
      </c>
      <c r="K23" s="37">
        <v>3</v>
      </c>
      <c r="L23" s="37">
        <v>5</v>
      </c>
      <c r="M23" s="38">
        <f t="shared" si="0"/>
        <v>21</v>
      </c>
    </row>
    <row r="24" spans="1:13" ht="12.75" customHeight="1">
      <c r="A24" s="36" t="s">
        <v>47</v>
      </c>
      <c r="B24" s="36" t="s">
        <v>48</v>
      </c>
      <c r="C24" s="36" t="s">
        <v>49</v>
      </c>
      <c r="D24" s="100">
        <v>610000</v>
      </c>
      <c r="E24" s="100">
        <v>440000</v>
      </c>
      <c r="F24" s="37">
        <v>89.33</v>
      </c>
      <c r="G24" s="37">
        <v>29</v>
      </c>
      <c r="H24" s="37">
        <v>14</v>
      </c>
      <c r="I24" s="37">
        <v>18</v>
      </c>
      <c r="J24" s="37">
        <v>19</v>
      </c>
      <c r="K24" s="37">
        <v>7</v>
      </c>
      <c r="L24" s="37">
        <v>5</v>
      </c>
      <c r="M24" s="38">
        <f t="shared" si="0"/>
        <v>92</v>
      </c>
    </row>
    <row r="25" spans="1:13" ht="12.75" customHeight="1">
      <c r="A25" s="36" t="s">
        <v>77</v>
      </c>
      <c r="B25" s="36" t="s">
        <v>78</v>
      </c>
      <c r="C25" s="36" t="s">
        <v>79</v>
      </c>
      <c r="D25" s="100">
        <v>592000</v>
      </c>
      <c r="E25" s="100">
        <v>440000</v>
      </c>
      <c r="F25" s="37">
        <v>78.33</v>
      </c>
      <c r="G25" s="37">
        <v>23</v>
      </c>
      <c r="H25" s="37">
        <v>12</v>
      </c>
      <c r="I25" s="37">
        <v>18</v>
      </c>
      <c r="J25" s="37">
        <v>19</v>
      </c>
      <c r="K25" s="37">
        <v>8</v>
      </c>
      <c r="L25" s="37">
        <v>5</v>
      </c>
      <c r="M25" s="38">
        <f t="shared" si="0"/>
        <v>85</v>
      </c>
    </row>
    <row r="26" spans="1:13" ht="12.75" customHeight="1">
      <c r="A26" s="36" t="s">
        <v>89</v>
      </c>
      <c r="B26" s="36" t="s">
        <v>90</v>
      </c>
      <c r="C26" s="36" t="s">
        <v>91</v>
      </c>
      <c r="D26" s="100">
        <v>627000</v>
      </c>
      <c r="E26" s="100">
        <v>440000</v>
      </c>
      <c r="F26" s="37">
        <v>68.67</v>
      </c>
      <c r="G26" s="37">
        <v>19</v>
      </c>
      <c r="H26" s="37">
        <v>11</v>
      </c>
      <c r="I26" s="37">
        <v>18</v>
      </c>
      <c r="J26" s="37">
        <v>18</v>
      </c>
      <c r="K26" s="37">
        <v>7</v>
      </c>
      <c r="L26" s="37">
        <v>5</v>
      </c>
      <c r="M26" s="38">
        <f t="shared" si="0"/>
        <v>78</v>
      </c>
    </row>
    <row r="27" spans="1:13" ht="12.75" customHeight="1">
      <c r="A27" s="36" t="s">
        <v>111</v>
      </c>
      <c r="B27" s="36" t="s">
        <v>112</v>
      </c>
      <c r="C27" s="36" t="s">
        <v>113</v>
      </c>
      <c r="D27" s="100">
        <v>490000</v>
      </c>
      <c r="E27" s="100">
        <v>440000</v>
      </c>
      <c r="F27" s="37" t="s">
        <v>67</v>
      </c>
      <c r="G27" s="37">
        <v>22</v>
      </c>
      <c r="H27" s="37">
        <v>13</v>
      </c>
      <c r="I27" s="37">
        <v>17</v>
      </c>
      <c r="J27" s="37">
        <v>10</v>
      </c>
      <c r="K27" s="37">
        <v>8</v>
      </c>
      <c r="L27" s="37">
        <v>5</v>
      </c>
      <c r="M27" s="38">
        <f t="shared" si="0"/>
        <v>75</v>
      </c>
    </row>
    <row r="28" spans="1:13" ht="12.75" customHeight="1">
      <c r="A28" s="36" t="s">
        <v>73</v>
      </c>
      <c r="B28" s="36" t="s">
        <v>74</v>
      </c>
      <c r="C28" s="36" t="s">
        <v>75</v>
      </c>
      <c r="D28" s="100">
        <v>255000</v>
      </c>
      <c r="E28" s="100">
        <v>220000</v>
      </c>
      <c r="F28" s="37">
        <v>84.33</v>
      </c>
      <c r="G28" s="37">
        <v>26</v>
      </c>
      <c r="H28" s="37">
        <v>12</v>
      </c>
      <c r="I28" s="37">
        <v>17</v>
      </c>
      <c r="J28" s="37">
        <v>18</v>
      </c>
      <c r="K28" s="37">
        <v>9</v>
      </c>
      <c r="L28" s="37">
        <v>5</v>
      </c>
      <c r="M28" s="38">
        <f t="shared" si="0"/>
        <v>87</v>
      </c>
    </row>
    <row r="29" spans="1:13" ht="12.75" customHeight="1">
      <c r="A29" s="36" t="s">
        <v>60</v>
      </c>
      <c r="B29" s="36" t="s">
        <v>61</v>
      </c>
      <c r="C29" s="36" t="s">
        <v>62</v>
      </c>
      <c r="D29" s="100">
        <v>583510</v>
      </c>
      <c r="E29" s="100">
        <v>440000</v>
      </c>
      <c r="F29" s="37">
        <v>80.67</v>
      </c>
      <c r="G29" s="37">
        <v>22</v>
      </c>
      <c r="H29" s="37">
        <v>12</v>
      </c>
      <c r="I29" s="37">
        <v>18</v>
      </c>
      <c r="J29" s="37">
        <v>18</v>
      </c>
      <c r="K29" s="37">
        <v>9</v>
      </c>
      <c r="L29" s="37">
        <v>5</v>
      </c>
      <c r="M29" s="38">
        <f t="shared" si="0"/>
        <v>84</v>
      </c>
    </row>
    <row r="30" spans="1:13" ht="12.75" customHeight="1">
      <c r="A30" s="36" t="s">
        <v>100</v>
      </c>
      <c r="B30" s="36" t="s">
        <v>101</v>
      </c>
      <c r="C30" s="36" t="s">
        <v>102</v>
      </c>
      <c r="D30" s="100">
        <v>277000</v>
      </c>
      <c r="E30" s="100">
        <v>220000</v>
      </c>
      <c r="F30" s="37">
        <v>55.67</v>
      </c>
      <c r="G30" s="37">
        <v>17</v>
      </c>
      <c r="H30" s="37">
        <v>8</v>
      </c>
      <c r="I30" s="37">
        <v>16</v>
      </c>
      <c r="J30" s="37">
        <v>10</v>
      </c>
      <c r="K30" s="37">
        <v>5</v>
      </c>
      <c r="L30" s="37">
        <v>5</v>
      </c>
      <c r="M30" s="38">
        <f t="shared" si="0"/>
        <v>61</v>
      </c>
    </row>
    <row r="31" spans="1:13" ht="12.75" customHeight="1">
      <c r="A31" s="36" t="s">
        <v>69</v>
      </c>
      <c r="B31" s="36" t="s">
        <v>70</v>
      </c>
      <c r="C31" s="36" t="s">
        <v>71</v>
      </c>
      <c r="D31" s="100">
        <v>533000</v>
      </c>
      <c r="E31" s="100">
        <v>440000</v>
      </c>
      <c r="F31" s="37">
        <v>90.67</v>
      </c>
      <c r="G31" s="37">
        <v>25</v>
      </c>
      <c r="H31" s="37">
        <v>10</v>
      </c>
      <c r="I31" s="37">
        <v>17</v>
      </c>
      <c r="J31" s="37">
        <v>19</v>
      </c>
      <c r="K31" s="37">
        <v>9</v>
      </c>
      <c r="L31" s="37">
        <v>5</v>
      </c>
      <c r="M31" s="38">
        <f t="shared" si="0"/>
        <v>85</v>
      </c>
    </row>
    <row r="32" spans="1:13" ht="12.75" customHeight="1">
      <c r="A32" s="36" t="s">
        <v>96</v>
      </c>
      <c r="B32" s="36" t="s">
        <v>97</v>
      </c>
      <c r="C32" s="36" t="s">
        <v>98</v>
      </c>
      <c r="D32" s="100">
        <v>495000</v>
      </c>
      <c r="E32" s="100">
        <v>440000</v>
      </c>
      <c r="F32" s="37">
        <v>73.67</v>
      </c>
      <c r="G32" s="37">
        <v>18</v>
      </c>
      <c r="H32" s="37">
        <v>10</v>
      </c>
      <c r="I32" s="37">
        <v>19</v>
      </c>
      <c r="J32" s="37">
        <v>15</v>
      </c>
      <c r="K32" s="37">
        <v>5</v>
      </c>
      <c r="L32" s="37">
        <v>5</v>
      </c>
      <c r="M32" s="38">
        <f t="shared" si="0"/>
        <v>72</v>
      </c>
    </row>
    <row r="33" spans="1:13" ht="12.75" customHeight="1">
      <c r="A33" s="36" t="s">
        <v>85</v>
      </c>
      <c r="B33" s="36" t="s">
        <v>86</v>
      </c>
      <c r="C33" s="36" t="s">
        <v>87</v>
      </c>
      <c r="D33" s="100">
        <v>250000</v>
      </c>
      <c r="E33" s="100">
        <v>220000</v>
      </c>
      <c r="F33" s="37" t="s">
        <v>88</v>
      </c>
      <c r="G33" s="37">
        <v>25</v>
      </c>
      <c r="H33" s="37">
        <v>12</v>
      </c>
      <c r="I33" s="37">
        <v>19</v>
      </c>
      <c r="J33" s="37">
        <v>19</v>
      </c>
      <c r="K33" s="37">
        <v>9</v>
      </c>
      <c r="L33" s="37">
        <v>5</v>
      </c>
      <c r="M33" s="38">
        <f t="shared" si="0"/>
        <v>89</v>
      </c>
    </row>
    <row r="34" spans="1:13" ht="12.75" customHeight="1">
      <c r="A34" s="36" t="s">
        <v>54</v>
      </c>
      <c r="B34" s="36" t="s">
        <v>55</v>
      </c>
      <c r="C34" s="36" t="s">
        <v>56</v>
      </c>
      <c r="D34" s="100">
        <v>250000</v>
      </c>
      <c r="E34" s="100">
        <v>220000</v>
      </c>
      <c r="F34" s="37" t="s">
        <v>57</v>
      </c>
      <c r="G34" s="37">
        <v>25</v>
      </c>
      <c r="H34" s="37">
        <v>14</v>
      </c>
      <c r="I34" s="37">
        <v>18</v>
      </c>
      <c r="J34" s="37">
        <v>18</v>
      </c>
      <c r="K34" s="37">
        <v>8</v>
      </c>
      <c r="L34" s="37">
        <v>5</v>
      </c>
      <c r="M34" s="38">
        <f t="shared" si="0"/>
        <v>88</v>
      </c>
    </row>
    <row r="35" spans="1:13" ht="12.6">
      <c r="A35" s="4"/>
      <c r="B35" s="4"/>
      <c r="C35" s="4"/>
      <c r="D35" s="5">
        <f>SUM(D18:D34)</f>
        <v>7927310</v>
      </c>
      <c r="E35" s="5">
        <f>SUM(E18:E34)</f>
        <v>6182000</v>
      </c>
      <c r="F35" s="5"/>
      <c r="G35" s="4"/>
      <c r="H35" s="4"/>
      <c r="I35" s="4"/>
      <c r="J35" s="4"/>
      <c r="K35" s="4"/>
      <c r="L35" s="4"/>
      <c r="M35" s="29"/>
    </row>
    <row r="36" spans="1:13" ht="12.6">
      <c r="A36" s="4"/>
      <c r="B36" s="4"/>
      <c r="C36" s="4"/>
      <c r="D36" s="4"/>
      <c r="E36" s="6"/>
      <c r="F36" s="5"/>
      <c r="G36" s="4"/>
      <c r="H36" s="4"/>
      <c r="I36" s="4"/>
      <c r="J36" s="4"/>
      <c r="K36" s="4"/>
      <c r="L36" s="4"/>
      <c r="M36" s="29"/>
    </row>
  </sheetData>
  <mergeCells count="19">
    <mergeCell ref="D3:M3"/>
    <mergeCell ref="D4:M4"/>
    <mergeCell ref="D5:M5"/>
    <mergeCell ref="D6:M6"/>
    <mergeCell ref="A7:C7"/>
    <mergeCell ref="A14:A17"/>
    <mergeCell ref="B14:B17"/>
    <mergeCell ref="C14:C17"/>
    <mergeCell ref="D14:D17"/>
    <mergeCell ref="D9:M9"/>
    <mergeCell ref="E14:E17"/>
    <mergeCell ref="M14:M16"/>
    <mergeCell ref="G15:H15"/>
    <mergeCell ref="I15:L15"/>
    <mergeCell ref="D10:M10"/>
    <mergeCell ref="D11:M11"/>
    <mergeCell ref="D12:M12"/>
    <mergeCell ref="F14:F16"/>
    <mergeCell ref="G14:L14"/>
  </mergeCells>
  <dataValidations count="10">
    <dataValidation type="decimal" operator="lessThanOrEqual" allowBlank="1" showInputMessage="1" showErrorMessage="1" sqref="F18:F34" xr:uid="{E88CBBA5-70A3-0A41-AE57-5B40517294C8}">
      <formula1>100</formula1>
    </dataValidation>
    <dataValidation type="decimal" operator="lessThanOrEqual" allowBlank="1" showInputMessage="1" showErrorMessage="1" error="max. 10" sqref="L18:L34" xr:uid="{C7239EAD-6E52-D04A-B112-6B6C7CAF3A9A}">
      <formula1>5</formula1>
    </dataValidation>
    <dataValidation type="decimal" operator="lessThanOrEqual" allowBlank="1" showInputMessage="1" showErrorMessage="1" error="max. 10" sqref="K18:K34" xr:uid="{D010463E-832F-FB41-B864-700A59BAF791}">
      <formula1>20</formula1>
    </dataValidation>
    <dataValidation type="decimal" operator="lessThanOrEqual" allowBlank="1" showInputMessage="1" showErrorMessage="1" error="max. 15" sqref="H18:H34" xr:uid="{85C09BE3-A188-F74F-A273-5BC96DC4163B}">
      <formula1>15</formula1>
    </dataValidation>
    <dataValidation type="decimal" operator="lessThanOrEqual" allowBlank="1" showInputMessage="1" showErrorMessage="1" error="max. 15" sqref="I18:I34 H35:H1048576 H1:H8 H10:H15" xr:uid="{759BECA7-2841-504A-9AD0-0974130B081F}">
      <formula1>20</formula1>
    </dataValidation>
    <dataValidation type="decimal" operator="lessThanOrEqual" allowBlank="1" showInputMessage="1" showErrorMessage="1" error="max. 40" sqref="G1:G8 G10:G15 G18:G1048576" xr:uid="{DE6C727A-6012-8545-9B54-A80508C75C4E}">
      <formula1>30</formula1>
    </dataValidation>
    <dataValidation type="decimal" operator="lessThanOrEqual" allowBlank="1" showInputMessage="1" showErrorMessage="1" error="max. 10" sqref="K35:L1048576 K1:L8 K10:L15" xr:uid="{716AA76C-72D9-904D-ABA1-C7D43947C094}">
      <formula1>10</formula1>
    </dataValidation>
    <dataValidation type="decimal" operator="lessThanOrEqual" allowBlank="1" showInputMessage="1" showErrorMessage="1" error="max. 15" sqref="I35:I1048576 I1:I8 I10:I15" xr:uid="{FED932BA-E387-784E-9408-1E9CBE367E74}">
      <formula1>10</formula1>
    </dataValidation>
    <dataValidation type="decimal" operator="lessThanOrEqual" allowBlank="1" showInputMessage="1" showErrorMessage="1" error="max. 5" sqref="J18:J34" xr:uid="{0657116C-6B54-924E-9F12-5C7E4BF8BE0E}">
      <formula1>10</formula1>
    </dataValidation>
    <dataValidation type="decimal" operator="lessThanOrEqual" allowBlank="1" showInputMessage="1" showErrorMessage="1" error="max. 5" sqref="J35:J1048576 J10:J15 J1:J8" xr:uid="{9B653427-EBF9-9A47-84AF-3D5F88C22316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FB2E-E9F7-EB4F-AB04-7B3B72D7C7E2}">
  <sheetPr>
    <pageSetUpPr fitToPage="1"/>
  </sheetPr>
  <dimension ref="A1:M36"/>
  <sheetViews>
    <sheetView topLeftCell="A13" zoomScale="90" zoomScaleNormal="90" workbookViewId="0">
      <selection activeCell="B22" sqref="B22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6" width="15.42578125" style="2" customWidth="1"/>
    <col min="7" max="8" width="9.42578125" style="2" customWidth="1"/>
    <col min="9" max="9" width="10" style="2" customWidth="1"/>
    <col min="10" max="12" width="9.42578125" style="2" customWidth="1"/>
    <col min="13" max="13" width="9.42578125" style="25" customWidth="1"/>
    <col min="14" max="16384" width="9.140625" style="2"/>
  </cols>
  <sheetData>
    <row r="1" spans="1:13" ht="38.25" customHeight="1">
      <c r="A1" s="1" t="s">
        <v>0</v>
      </c>
    </row>
    <row r="2" spans="1:13" ht="15" customHeight="1">
      <c r="A2" s="11" t="s">
        <v>119</v>
      </c>
      <c r="D2" s="3" t="s">
        <v>2</v>
      </c>
    </row>
    <row r="3" spans="1:13" ht="30" customHeight="1">
      <c r="A3" s="11" t="s">
        <v>3</v>
      </c>
      <c r="D3" s="61" t="s">
        <v>4</v>
      </c>
      <c r="E3" s="61"/>
      <c r="F3" s="61"/>
      <c r="G3" s="61"/>
      <c r="H3" s="61"/>
      <c r="I3" s="61"/>
      <c r="J3" s="61"/>
      <c r="K3" s="61"/>
      <c r="L3" s="61"/>
      <c r="M3" s="61"/>
    </row>
    <row r="4" spans="1:13" ht="15" customHeight="1">
      <c r="A4" s="3" t="s">
        <v>5</v>
      </c>
      <c r="D4" s="62" t="s">
        <v>6</v>
      </c>
      <c r="E4" s="62"/>
      <c r="F4" s="62"/>
      <c r="G4" s="62"/>
      <c r="H4" s="62"/>
      <c r="I4" s="62"/>
      <c r="J4" s="62"/>
      <c r="K4" s="62"/>
      <c r="L4" s="62"/>
      <c r="M4" s="62"/>
    </row>
    <row r="5" spans="1:13" ht="15" customHeight="1">
      <c r="A5" s="11" t="s">
        <v>120</v>
      </c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5" customHeight="1">
      <c r="A6" s="11" t="s">
        <v>121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5" customHeight="1">
      <c r="A7" s="68" t="s">
        <v>122</v>
      </c>
      <c r="B7" s="68"/>
      <c r="C7" s="68"/>
      <c r="D7" s="17"/>
      <c r="E7" s="13"/>
      <c r="F7" s="13"/>
      <c r="G7" s="13"/>
      <c r="H7" s="13"/>
      <c r="I7" s="13"/>
      <c r="J7" s="13"/>
      <c r="K7" s="13"/>
      <c r="L7" s="13"/>
      <c r="M7" s="26"/>
    </row>
    <row r="8" spans="1:13" ht="15" customHeight="1">
      <c r="A8" s="3" t="s">
        <v>10</v>
      </c>
      <c r="B8" s="15"/>
      <c r="C8" s="15"/>
      <c r="D8" s="18" t="s">
        <v>11</v>
      </c>
    </row>
    <row r="9" spans="1:13" ht="59.1" customHeight="1">
      <c r="D9" s="72" t="s">
        <v>12</v>
      </c>
      <c r="E9" s="72"/>
      <c r="F9" s="72"/>
      <c r="G9" s="72"/>
      <c r="H9" s="72"/>
      <c r="I9" s="72"/>
      <c r="J9" s="72"/>
      <c r="K9" s="72"/>
      <c r="L9" s="72"/>
      <c r="M9" s="72"/>
    </row>
    <row r="10" spans="1:13" ht="45" customHeight="1">
      <c r="D10" s="71" t="s">
        <v>13</v>
      </c>
      <c r="E10" s="71"/>
      <c r="F10" s="71"/>
      <c r="G10" s="71"/>
      <c r="H10" s="71"/>
      <c r="I10" s="71"/>
      <c r="J10" s="71"/>
      <c r="K10" s="71"/>
      <c r="L10" s="71"/>
      <c r="M10" s="71"/>
    </row>
    <row r="11" spans="1:13" ht="41.1" customHeight="1">
      <c r="D11" s="71" t="s">
        <v>14</v>
      </c>
      <c r="E11" s="71"/>
      <c r="F11" s="71"/>
      <c r="G11" s="71"/>
      <c r="H11" s="71"/>
      <c r="I11" s="71"/>
      <c r="J11" s="71"/>
      <c r="K11" s="71"/>
      <c r="L11" s="71"/>
      <c r="M11" s="71"/>
    </row>
    <row r="12" spans="1:13" ht="51" customHeight="1">
      <c r="D12" s="71" t="s">
        <v>15</v>
      </c>
      <c r="E12" s="71"/>
      <c r="F12" s="71"/>
      <c r="G12" s="71"/>
      <c r="H12" s="71"/>
      <c r="I12" s="71"/>
      <c r="J12" s="71"/>
      <c r="K12" s="71"/>
      <c r="L12" s="71"/>
      <c r="M12" s="71"/>
    </row>
    <row r="13" spans="1:13" ht="15" customHeight="1">
      <c r="A13" s="3"/>
      <c r="H13" s="3"/>
      <c r="I13" s="3"/>
      <c r="J13" s="3"/>
      <c r="K13" s="3"/>
    </row>
    <row r="14" spans="1:13" ht="15" customHeight="1">
      <c r="A14" s="81" t="s">
        <v>16</v>
      </c>
      <c r="B14" s="83" t="s">
        <v>17</v>
      </c>
      <c r="C14" s="83" t="s">
        <v>18</v>
      </c>
      <c r="D14" s="83" t="s">
        <v>19</v>
      </c>
      <c r="E14" s="85" t="s">
        <v>20</v>
      </c>
      <c r="F14" s="57" t="s">
        <v>21</v>
      </c>
      <c r="G14" s="94" t="s">
        <v>22</v>
      </c>
      <c r="H14" s="95"/>
      <c r="I14" s="95"/>
      <c r="J14" s="95"/>
      <c r="K14" s="95"/>
      <c r="L14" s="95"/>
      <c r="M14" s="87" t="s">
        <v>23</v>
      </c>
    </row>
    <row r="15" spans="1:13" ht="14.45" customHeight="1">
      <c r="A15" s="82"/>
      <c r="B15" s="84"/>
      <c r="C15" s="84"/>
      <c r="D15" s="84"/>
      <c r="E15" s="86"/>
      <c r="F15" s="58"/>
      <c r="G15" s="90" t="s">
        <v>34</v>
      </c>
      <c r="H15" s="91"/>
      <c r="I15" s="92" t="s">
        <v>35</v>
      </c>
      <c r="J15" s="93"/>
      <c r="K15" s="93"/>
      <c r="L15" s="93"/>
      <c r="M15" s="88"/>
    </row>
    <row r="16" spans="1:13" ht="78" customHeight="1">
      <c r="A16" s="82"/>
      <c r="B16" s="84"/>
      <c r="C16" s="84"/>
      <c r="D16" s="84"/>
      <c r="E16" s="86"/>
      <c r="F16" s="78"/>
      <c r="G16" s="7" t="s">
        <v>36</v>
      </c>
      <c r="H16" s="7" t="s">
        <v>37</v>
      </c>
      <c r="I16" s="7" t="s">
        <v>123</v>
      </c>
      <c r="J16" s="16" t="s">
        <v>39</v>
      </c>
      <c r="K16" s="7" t="s">
        <v>40</v>
      </c>
      <c r="L16" s="10" t="s">
        <v>41</v>
      </c>
      <c r="M16" s="89"/>
    </row>
    <row r="17" spans="1:13" ht="30.95" customHeight="1">
      <c r="A17" s="82"/>
      <c r="B17" s="84"/>
      <c r="C17" s="84"/>
      <c r="D17" s="84"/>
      <c r="E17" s="86"/>
      <c r="F17" s="9"/>
      <c r="G17" s="14" t="s">
        <v>42</v>
      </c>
      <c r="H17" s="14" t="s">
        <v>43</v>
      </c>
      <c r="I17" s="14" t="s">
        <v>44</v>
      </c>
      <c r="J17" s="14" t="s">
        <v>44</v>
      </c>
      <c r="K17" s="14" t="s">
        <v>45</v>
      </c>
      <c r="L17" s="14" t="s">
        <v>46</v>
      </c>
      <c r="M17" s="28"/>
    </row>
    <row r="18" spans="1:13" ht="12.75" customHeight="1">
      <c r="A18" s="36" t="s">
        <v>81</v>
      </c>
      <c r="B18" s="36" t="s">
        <v>82</v>
      </c>
      <c r="C18" s="36" t="s">
        <v>83</v>
      </c>
      <c r="D18" s="36">
        <v>136000</v>
      </c>
      <c r="E18" s="36">
        <v>120000</v>
      </c>
      <c r="F18" s="37" t="s">
        <v>84</v>
      </c>
      <c r="G18" s="38">
        <v>28</v>
      </c>
      <c r="H18" s="38">
        <v>11</v>
      </c>
      <c r="I18" s="38">
        <v>18</v>
      </c>
      <c r="J18" s="38">
        <v>17</v>
      </c>
      <c r="K18" s="38">
        <v>8</v>
      </c>
      <c r="L18" s="38">
        <v>5</v>
      </c>
      <c r="M18" s="38">
        <f t="shared" ref="M18:M34" si="0">SUM(G18:L18)</f>
        <v>87</v>
      </c>
    </row>
    <row r="19" spans="1:13" ht="12.75" customHeight="1">
      <c r="A19" s="36" t="s">
        <v>104</v>
      </c>
      <c r="B19" s="36" t="s">
        <v>105</v>
      </c>
      <c r="C19" s="36" t="s">
        <v>106</v>
      </c>
      <c r="D19" s="36">
        <v>526000</v>
      </c>
      <c r="E19" s="36">
        <v>440000</v>
      </c>
      <c r="F19" s="37" t="s">
        <v>107</v>
      </c>
      <c r="G19" s="38">
        <v>19</v>
      </c>
      <c r="H19" s="38">
        <v>12</v>
      </c>
      <c r="I19" s="38">
        <v>16</v>
      </c>
      <c r="J19" s="38">
        <v>11</v>
      </c>
      <c r="K19" s="38">
        <v>7</v>
      </c>
      <c r="L19" s="38">
        <v>4</v>
      </c>
      <c r="M19" s="38">
        <f t="shared" si="0"/>
        <v>69</v>
      </c>
    </row>
    <row r="20" spans="1:13" ht="12.75" customHeight="1">
      <c r="A20" s="36" t="s">
        <v>109</v>
      </c>
      <c r="B20" s="36" t="s">
        <v>105</v>
      </c>
      <c r="C20" s="36" t="s">
        <v>110</v>
      </c>
      <c r="D20" s="36">
        <v>625000</v>
      </c>
      <c r="E20" s="36">
        <v>440000</v>
      </c>
      <c r="F20" s="37">
        <v>76.33</v>
      </c>
      <c r="G20" s="38">
        <v>21</v>
      </c>
      <c r="H20" s="38">
        <v>11</v>
      </c>
      <c r="I20" s="38">
        <v>16</v>
      </c>
      <c r="J20" s="38">
        <v>12</v>
      </c>
      <c r="K20" s="38">
        <v>8</v>
      </c>
      <c r="L20" s="38">
        <v>4</v>
      </c>
      <c r="M20" s="38">
        <f t="shared" si="0"/>
        <v>72</v>
      </c>
    </row>
    <row r="21" spans="1:13" ht="12.75" customHeight="1">
      <c r="A21" s="36" t="s">
        <v>93</v>
      </c>
      <c r="B21" s="36" t="s">
        <v>94</v>
      </c>
      <c r="C21" s="36" t="s">
        <v>95</v>
      </c>
      <c r="D21" s="36">
        <v>490800</v>
      </c>
      <c r="E21" s="36">
        <v>440000</v>
      </c>
      <c r="F21" s="37">
        <v>80.67</v>
      </c>
      <c r="G21" s="38">
        <v>26</v>
      </c>
      <c r="H21" s="38">
        <v>10</v>
      </c>
      <c r="I21" s="38">
        <v>16</v>
      </c>
      <c r="J21" s="38">
        <v>15</v>
      </c>
      <c r="K21" s="38">
        <v>8</v>
      </c>
      <c r="L21" s="38">
        <v>4</v>
      </c>
      <c r="M21" s="38">
        <f t="shared" si="0"/>
        <v>79</v>
      </c>
    </row>
    <row r="22" spans="1:13" ht="12.75" customHeight="1">
      <c r="A22" s="36" t="s">
        <v>64</v>
      </c>
      <c r="B22" s="36" t="s">
        <v>65</v>
      </c>
      <c r="C22" s="36" t="s">
        <v>66</v>
      </c>
      <c r="D22" s="36">
        <v>800000</v>
      </c>
      <c r="E22" s="36">
        <v>440000</v>
      </c>
      <c r="F22" s="37" t="s">
        <v>67</v>
      </c>
      <c r="G22" s="38">
        <v>28</v>
      </c>
      <c r="H22" s="38">
        <v>13</v>
      </c>
      <c r="I22" s="38">
        <v>18</v>
      </c>
      <c r="J22" s="38">
        <v>18</v>
      </c>
      <c r="K22" s="38">
        <v>9</v>
      </c>
      <c r="L22" s="38">
        <v>5</v>
      </c>
      <c r="M22" s="38">
        <f t="shared" si="0"/>
        <v>91</v>
      </c>
    </row>
    <row r="23" spans="1:13" ht="12.75" customHeight="1">
      <c r="A23" s="36" t="s">
        <v>114</v>
      </c>
      <c r="B23" s="36" t="s">
        <v>115</v>
      </c>
      <c r="C23" s="36" t="s">
        <v>116</v>
      </c>
      <c r="D23" s="36">
        <v>387000</v>
      </c>
      <c r="E23" s="36">
        <v>342000</v>
      </c>
      <c r="F23" s="37">
        <v>60.67</v>
      </c>
      <c r="G23" s="38">
        <v>16</v>
      </c>
      <c r="H23" s="38">
        <v>9</v>
      </c>
      <c r="I23" s="38">
        <v>9</v>
      </c>
      <c r="J23" s="38">
        <v>10</v>
      </c>
      <c r="K23" s="38">
        <v>6</v>
      </c>
      <c r="L23" s="38">
        <v>4</v>
      </c>
      <c r="M23" s="38">
        <f t="shared" si="0"/>
        <v>54</v>
      </c>
    </row>
    <row r="24" spans="1:13" ht="12.75" customHeight="1">
      <c r="A24" s="36" t="s">
        <v>47</v>
      </c>
      <c r="B24" s="36" t="s">
        <v>48</v>
      </c>
      <c r="C24" s="36" t="s">
        <v>49</v>
      </c>
      <c r="D24" s="36">
        <v>610000</v>
      </c>
      <c r="E24" s="36">
        <v>440000</v>
      </c>
      <c r="F24" s="37">
        <v>89.33</v>
      </c>
      <c r="G24" s="38">
        <v>28</v>
      </c>
      <c r="H24" s="38">
        <v>12</v>
      </c>
      <c r="I24" s="38">
        <v>18</v>
      </c>
      <c r="J24" s="38">
        <v>18</v>
      </c>
      <c r="K24" s="38">
        <v>9</v>
      </c>
      <c r="L24" s="38">
        <v>5</v>
      </c>
      <c r="M24" s="38">
        <f t="shared" si="0"/>
        <v>90</v>
      </c>
    </row>
    <row r="25" spans="1:13" ht="12.75" customHeight="1">
      <c r="A25" s="36" t="s">
        <v>77</v>
      </c>
      <c r="B25" s="36" t="s">
        <v>78</v>
      </c>
      <c r="C25" s="36" t="s">
        <v>79</v>
      </c>
      <c r="D25" s="36">
        <v>592000</v>
      </c>
      <c r="E25" s="36">
        <v>440000</v>
      </c>
      <c r="F25" s="37">
        <v>78.33</v>
      </c>
      <c r="G25" s="38">
        <v>23</v>
      </c>
      <c r="H25" s="38">
        <v>11</v>
      </c>
      <c r="I25" s="38">
        <v>18</v>
      </c>
      <c r="J25" s="38">
        <v>18</v>
      </c>
      <c r="K25" s="38">
        <v>7</v>
      </c>
      <c r="L25" s="38">
        <v>5</v>
      </c>
      <c r="M25" s="38">
        <f t="shared" si="0"/>
        <v>82</v>
      </c>
    </row>
    <row r="26" spans="1:13" ht="12.75" customHeight="1">
      <c r="A26" s="36" t="s">
        <v>89</v>
      </c>
      <c r="B26" s="36" t="s">
        <v>90</v>
      </c>
      <c r="C26" s="36" t="s">
        <v>91</v>
      </c>
      <c r="D26" s="36">
        <v>627000</v>
      </c>
      <c r="E26" s="36">
        <v>440000</v>
      </c>
      <c r="F26" s="37">
        <v>68.67</v>
      </c>
      <c r="G26" s="38">
        <v>24</v>
      </c>
      <c r="H26" s="38">
        <v>14</v>
      </c>
      <c r="I26" s="38">
        <v>15</v>
      </c>
      <c r="J26" s="38">
        <v>15</v>
      </c>
      <c r="K26" s="38">
        <v>8</v>
      </c>
      <c r="L26" s="38">
        <v>4</v>
      </c>
      <c r="M26" s="38">
        <f t="shared" si="0"/>
        <v>80</v>
      </c>
    </row>
    <row r="27" spans="1:13" ht="12.75" customHeight="1">
      <c r="A27" s="36" t="s">
        <v>111</v>
      </c>
      <c r="B27" s="36" t="s">
        <v>112</v>
      </c>
      <c r="C27" s="36" t="s">
        <v>113</v>
      </c>
      <c r="D27" s="36">
        <v>490000</v>
      </c>
      <c r="E27" s="36">
        <v>440000</v>
      </c>
      <c r="F27" s="37" t="s">
        <v>67</v>
      </c>
      <c r="G27" s="38">
        <v>20</v>
      </c>
      <c r="H27" s="38">
        <v>13</v>
      </c>
      <c r="I27" s="38">
        <v>9</v>
      </c>
      <c r="J27" s="38">
        <v>7</v>
      </c>
      <c r="K27" s="38">
        <v>5</v>
      </c>
      <c r="L27" s="38">
        <v>5</v>
      </c>
      <c r="M27" s="38">
        <f t="shared" si="0"/>
        <v>59</v>
      </c>
    </row>
    <row r="28" spans="1:13" ht="12.75" customHeight="1">
      <c r="A28" s="36" t="s">
        <v>73</v>
      </c>
      <c r="B28" s="36" t="s">
        <v>74</v>
      </c>
      <c r="C28" s="36" t="s">
        <v>75</v>
      </c>
      <c r="D28" s="36">
        <v>255000</v>
      </c>
      <c r="E28" s="36">
        <v>220000</v>
      </c>
      <c r="F28" s="37">
        <v>84.33</v>
      </c>
      <c r="G28" s="38">
        <v>27</v>
      </c>
      <c r="H28" s="38">
        <v>13</v>
      </c>
      <c r="I28" s="38">
        <v>18</v>
      </c>
      <c r="J28" s="38">
        <v>18</v>
      </c>
      <c r="K28" s="38">
        <v>9</v>
      </c>
      <c r="L28" s="38">
        <v>5</v>
      </c>
      <c r="M28" s="38">
        <f t="shared" si="0"/>
        <v>90</v>
      </c>
    </row>
    <row r="29" spans="1:13" ht="12.75" customHeight="1">
      <c r="A29" s="36" t="s">
        <v>60</v>
      </c>
      <c r="B29" s="36" t="s">
        <v>61</v>
      </c>
      <c r="C29" s="36" t="s">
        <v>62</v>
      </c>
      <c r="D29" s="36">
        <v>583510</v>
      </c>
      <c r="E29" s="36">
        <v>440000</v>
      </c>
      <c r="F29" s="37">
        <v>80.67</v>
      </c>
      <c r="G29" s="38">
        <v>28</v>
      </c>
      <c r="H29" s="38">
        <v>15</v>
      </c>
      <c r="I29" s="38">
        <v>18</v>
      </c>
      <c r="J29" s="38">
        <v>18</v>
      </c>
      <c r="K29" s="38">
        <v>7</v>
      </c>
      <c r="L29" s="38">
        <v>5</v>
      </c>
      <c r="M29" s="38">
        <f t="shared" si="0"/>
        <v>91</v>
      </c>
    </row>
    <row r="30" spans="1:13" ht="12.75" customHeight="1">
      <c r="A30" s="36" t="s">
        <v>100</v>
      </c>
      <c r="B30" s="36" t="s">
        <v>101</v>
      </c>
      <c r="C30" s="36" t="s">
        <v>102</v>
      </c>
      <c r="D30" s="36">
        <v>277000</v>
      </c>
      <c r="E30" s="36">
        <v>220000</v>
      </c>
      <c r="F30" s="37">
        <v>55.67</v>
      </c>
      <c r="G30" s="38">
        <v>20</v>
      </c>
      <c r="H30" s="38">
        <v>9</v>
      </c>
      <c r="I30" s="38">
        <v>15</v>
      </c>
      <c r="J30" s="38">
        <v>11</v>
      </c>
      <c r="K30" s="38">
        <v>5</v>
      </c>
      <c r="L30" s="38">
        <v>4</v>
      </c>
      <c r="M30" s="38">
        <f t="shared" si="0"/>
        <v>64</v>
      </c>
    </row>
    <row r="31" spans="1:13" ht="12.75" customHeight="1">
      <c r="A31" s="36" t="s">
        <v>69</v>
      </c>
      <c r="B31" s="36" t="s">
        <v>70</v>
      </c>
      <c r="C31" s="36" t="s">
        <v>71</v>
      </c>
      <c r="D31" s="36">
        <v>533000</v>
      </c>
      <c r="E31" s="36">
        <v>440000</v>
      </c>
      <c r="F31" s="37">
        <v>90.67</v>
      </c>
      <c r="G31" s="38">
        <v>26</v>
      </c>
      <c r="H31" s="38">
        <v>12</v>
      </c>
      <c r="I31" s="38">
        <v>18</v>
      </c>
      <c r="J31" s="38">
        <v>17</v>
      </c>
      <c r="K31" s="38">
        <v>7</v>
      </c>
      <c r="L31" s="38">
        <v>5</v>
      </c>
      <c r="M31" s="38">
        <f t="shared" si="0"/>
        <v>85</v>
      </c>
    </row>
    <row r="32" spans="1:13" ht="12.75" customHeight="1">
      <c r="A32" s="36" t="s">
        <v>96</v>
      </c>
      <c r="B32" s="36" t="s">
        <v>97</v>
      </c>
      <c r="C32" s="36" t="s">
        <v>98</v>
      </c>
      <c r="D32" s="36">
        <v>495000</v>
      </c>
      <c r="E32" s="36">
        <v>440000</v>
      </c>
      <c r="F32" s="37">
        <v>73.67</v>
      </c>
      <c r="G32" s="38">
        <v>17</v>
      </c>
      <c r="H32" s="38">
        <v>10</v>
      </c>
      <c r="I32" s="38">
        <v>10</v>
      </c>
      <c r="J32" s="38">
        <v>11</v>
      </c>
      <c r="K32" s="38">
        <v>7</v>
      </c>
      <c r="L32" s="38">
        <v>5</v>
      </c>
      <c r="M32" s="38">
        <f t="shared" si="0"/>
        <v>60</v>
      </c>
    </row>
    <row r="33" spans="1:13" ht="12.75" customHeight="1">
      <c r="A33" s="36" t="s">
        <v>85</v>
      </c>
      <c r="B33" s="36" t="s">
        <v>86</v>
      </c>
      <c r="C33" s="36" t="s">
        <v>87</v>
      </c>
      <c r="D33" s="36">
        <v>250000</v>
      </c>
      <c r="E33" s="36">
        <v>220000</v>
      </c>
      <c r="F33" s="37" t="s">
        <v>88</v>
      </c>
      <c r="G33" s="38">
        <v>24</v>
      </c>
      <c r="H33" s="38">
        <v>12</v>
      </c>
      <c r="I33" s="38">
        <v>17</v>
      </c>
      <c r="J33" s="38">
        <v>15</v>
      </c>
      <c r="K33" s="38">
        <v>8</v>
      </c>
      <c r="L33" s="38">
        <v>5</v>
      </c>
      <c r="M33" s="38">
        <f t="shared" si="0"/>
        <v>81</v>
      </c>
    </row>
    <row r="34" spans="1:13" ht="12.75" customHeight="1">
      <c r="A34" s="36" t="s">
        <v>54</v>
      </c>
      <c r="B34" s="36" t="s">
        <v>55</v>
      </c>
      <c r="C34" s="36" t="s">
        <v>56</v>
      </c>
      <c r="D34" s="36">
        <v>250000</v>
      </c>
      <c r="E34" s="36">
        <v>220000</v>
      </c>
      <c r="F34" s="37" t="s">
        <v>57</v>
      </c>
      <c r="G34" s="38">
        <v>27</v>
      </c>
      <c r="H34" s="38">
        <v>12</v>
      </c>
      <c r="I34" s="38">
        <v>17</v>
      </c>
      <c r="J34" s="38">
        <v>17</v>
      </c>
      <c r="K34" s="38">
        <v>9</v>
      </c>
      <c r="L34" s="38">
        <v>5</v>
      </c>
      <c r="M34" s="38">
        <f t="shared" si="0"/>
        <v>87</v>
      </c>
    </row>
    <row r="35" spans="1:13" ht="12.6">
      <c r="A35" s="4"/>
      <c r="B35" s="4"/>
      <c r="C35" s="4"/>
      <c r="D35" s="5">
        <f>SUM(D18:D34)</f>
        <v>7927310</v>
      </c>
      <c r="E35" s="5">
        <f>SUM(E18:E34)</f>
        <v>6182000</v>
      </c>
      <c r="F35" s="6"/>
      <c r="G35" s="4"/>
      <c r="H35" s="4"/>
      <c r="I35" s="4"/>
      <c r="J35" s="4"/>
      <c r="K35" s="4"/>
      <c r="L35" s="4"/>
      <c r="M35" s="29"/>
    </row>
    <row r="36" spans="1:13" ht="12.6">
      <c r="A36" s="4"/>
      <c r="B36" s="4"/>
      <c r="C36" s="4"/>
      <c r="D36" s="4"/>
      <c r="E36" s="6"/>
      <c r="F36" s="6"/>
      <c r="G36" s="4"/>
      <c r="H36" s="4"/>
      <c r="I36" s="4"/>
      <c r="J36" s="4"/>
      <c r="K36" s="4"/>
      <c r="L36" s="4"/>
      <c r="M36" s="29"/>
    </row>
  </sheetData>
  <mergeCells count="19">
    <mergeCell ref="D3:M3"/>
    <mergeCell ref="D4:M4"/>
    <mergeCell ref="D5:M5"/>
    <mergeCell ref="D6:M6"/>
    <mergeCell ref="A7:C7"/>
    <mergeCell ref="A14:A17"/>
    <mergeCell ref="B14:B17"/>
    <mergeCell ref="C14:C17"/>
    <mergeCell ref="D14:D17"/>
    <mergeCell ref="D9:M9"/>
    <mergeCell ref="E14:E17"/>
    <mergeCell ref="G15:H15"/>
    <mergeCell ref="I15:L15"/>
    <mergeCell ref="M14:M16"/>
    <mergeCell ref="D10:M10"/>
    <mergeCell ref="D11:M11"/>
    <mergeCell ref="D12:M12"/>
    <mergeCell ref="F14:F16"/>
    <mergeCell ref="G14:L14"/>
  </mergeCells>
  <dataValidations count="9">
    <dataValidation type="decimal" operator="lessThanOrEqual" allowBlank="1" showInputMessage="1" showErrorMessage="1" error="max. 15" sqref="I35:I1048576 I1:I8 I10:I15" xr:uid="{50BC48CB-456F-FA4A-89ED-5C748B48A68C}">
      <formula1>10</formula1>
    </dataValidation>
    <dataValidation type="decimal" operator="lessThanOrEqual" allowBlank="1" showInputMessage="1" showErrorMessage="1" error="max. 40" sqref="G1:G8 G10:G15 G18:G1048576" xr:uid="{51493BAE-6134-774B-B590-53FB061C8855}">
      <formula1>30</formula1>
    </dataValidation>
    <dataValidation type="decimal" operator="lessThanOrEqual" allowBlank="1" showInputMessage="1" showErrorMessage="1" error="max. 15" sqref="I18:I34 H35:H1048576 H1:H8 H10:H15" xr:uid="{DDE83FC7-C6B2-F345-987E-751B06F2A549}">
      <formula1>20</formula1>
    </dataValidation>
    <dataValidation type="decimal" operator="lessThanOrEqual" allowBlank="1" showInputMessage="1" showErrorMessage="1" error="max. 5" sqref="J35:K1048576 J1:K8 J10:K15" xr:uid="{E09B2593-336B-B049-BEE1-B5F6C02AE18C}">
      <formula1>20</formula1>
    </dataValidation>
    <dataValidation type="decimal" operator="lessThanOrEqual" allowBlank="1" showInputMessage="1" showErrorMessage="1" error="max. 15" sqref="H18:H34" xr:uid="{EACDB71C-A449-BB49-BA11-D61A4D16DDA6}">
      <formula1>15</formula1>
    </dataValidation>
    <dataValidation type="decimal" operator="lessThanOrEqual" allowBlank="1" showInputMessage="1" showErrorMessage="1" error="max. 5" sqref="J18:K34" xr:uid="{177CAB1E-5192-754A-A835-FA96393D45CC}">
      <formula1>10</formula1>
    </dataValidation>
    <dataValidation type="decimal" operator="lessThanOrEqual" allowBlank="1" showInputMessage="1" showErrorMessage="1" error="max. 10" sqref="L18:L34" xr:uid="{05F600CE-5A4C-9844-9EA3-292E7B144C3C}">
      <formula1>5</formula1>
    </dataValidation>
    <dataValidation type="decimal" operator="lessThanOrEqual" allowBlank="1" showInputMessage="1" showErrorMessage="1" sqref="F18:F34" xr:uid="{92244CA3-5459-C647-8EC8-13034A11F7CF}">
      <formula1>100</formula1>
    </dataValidation>
    <dataValidation type="decimal" operator="lessThanOrEqual" allowBlank="1" showInputMessage="1" showErrorMessage="1" error="max. 10" sqref="L35:L1048576 L10:L15 L1:L8" xr:uid="{8DF1CF06-2863-A944-84CF-88B09D2EA4B4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C9158-2824-2349-88E2-B54009ADD89D}">
  <sheetPr>
    <pageSetUpPr fitToPage="1"/>
  </sheetPr>
  <dimension ref="A1:M36"/>
  <sheetViews>
    <sheetView topLeftCell="A16" zoomScale="90" zoomScaleNormal="90" workbookViewId="0">
      <selection activeCell="B25" sqref="B25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6" width="15.42578125" style="2" customWidth="1"/>
    <col min="7" max="8" width="9.42578125" style="2" customWidth="1"/>
    <col min="9" max="9" width="10" style="2" customWidth="1"/>
    <col min="10" max="13" width="9.42578125" style="2" customWidth="1"/>
    <col min="14" max="16384" width="9.140625" style="2"/>
  </cols>
  <sheetData>
    <row r="1" spans="1:13" ht="38.25" customHeight="1">
      <c r="A1" s="1" t="s">
        <v>0</v>
      </c>
    </row>
    <row r="2" spans="1:13" ht="15" customHeight="1">
      <c r="A2" s="11" t="s">
        <v>119</v>
      </c>
      <c r="D2" s="3" t="s">
        <v>2</v>
      </c>
    </row>
    <row r="3" spans="1:13" ht="30" customHeight="1">
      <c r="A3" s="11" t="s">
        <v>3</v>
      </c>
      <c r="D3" s="61" t="s">
        <v>4</v>
      </c>
      <c r="E3" s="61"/>
      <c r="F3" s="61"/>
      <c r="G3" s="61"/>
      <c r="H3" s="61"/>
      <c r="I3" s="61"/>
      <c r="J3" s="61"/>
      <c r="K3" s="61"/>
      <c r="L3" s="61"/>
      <c r="M3" s="61"/>
    </row>
    <row r="4" spans="1:13" ht="15" customHeight="1">
      <c r="A4" s="3" t="s">
        <v>5</v>
      </c>
      <c r="D4" s="62" t="s">
        <v>6</v>
      </c>
      <c r="E4" s="62"/>
      <c r="F4" s="62"/>
      <c r="G4" s="62"/>
      <c r="H4" s="62"/>
      <c r="I4" s="62"/>
      <c r="J4" s="62"/>
      <c r="K4" s="62"/>
      <c r="L4" s="62"/>
      <c r="M4" s="62"/>
    </row>
    <row r="5" spans="1:13" ht="15" customHeight="1">
      <c r="A5" s="11" t="s">
        <v>120</v>
      </c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5" customHeight="1">
      <c r="A6" s="11" t="s">
        <v>121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5" customHeight="1">
      <c r="A7" s="68" t="s">
        <v>122</v>
      </c>
      <c r="B7" s="68"/>
      <c r="C7" s="68"/>
      <c r="D7" s="17"/>
      <c r="E7" s="13"/>
      <c r="F7" s="13"/>
      <c r="G7" s="13"/>
      <c r="H7" s="13"/>
      <c r="I7" s="13"/>
      <c r="J7" s="13"/>
      <c r="K7" s="13"/>
      <c r="L7" s="13"/>
      <c r="M7" s="13"/>
    </row>
    <row r="8" spans="1:13" ht="15" customHeight="1">
      <c r="A8" s="3" t="s">
        <v>10</v>
      </c>
      <c r="B8" s="15"/>
      <c r="C8" s="15"/>
      <c r="D8" s="18" t="s">
        <v>11</v>
      </c>
    </row>
    <row r="9" spans="1:13" ht="59.1" customHeight="1">
      <c r="D9" s="72" t="s">
        <v>12</v>
      </c>
      <c r="E9" s="72"/>
      <c r="F9" s="72"/>
      <c r="G9" s="72"/>
      <c r="H9" s="72"/>
      <c r="I9" s="72"/>
      <c r="J9" s="72"/>
      <c r="K9" s="72"/>
      <c r="L9" s="72"/>
      <c r="M9" s="72"/>
    </row>
    <row r="10" spans="1:13" ht="45" customHeight="1">
      <c r="D10" s="71" t="s">
        <v>13</v>
      </c>
      <c r="E10" s="71"/>
      <c r="F10" s="71"/>
      <c r="G10" s="71"/>
      <c r="H10" s="71"/>
      <c r="I10" s="71"/>
      <c r="J10" s="71"/>
      <c r="K10" s="71"/>
      <c r="L10" s="71"/>
      <c r="M10" s="71"/>
    </row>
    <row r="11" spans="1:13" ht="41.1" customHeight="1">
      <c r="D11" s="71" t="s">
        <v>14</v>
      </c>
      <c r="E11" s="71"/>
      <c r="F11" s="71"/>
      <c r="G11" s="71"/>
      <c r="H11" s="71"/>
      <c r="I11" s="71"/>
      <c r="J11" s="71"/>
      <c r="K11" s="71"/>
      <c r="L11" s="71"/>
      <c r="M11" s="71"/>
    </row>
    <row r="12" spans="1:13" ht="51" customHeight="1">
      <c r="D12" s="71" t="s">
        <v>15</v>
      </c>
      <c r="E12" s="71"/>
      <c r="F12" s="71"/>
      <c r="G12" s="71"/>
      <c r="H12" s="71"/>
      <c r="I12" s="71"/>
      <c r="J12" s="71"/>
      <c r="K12" s="71"/>
      <c r="L12" s="71"/>
      <c r="M12" s="71"/>
    </row>
    <row r="13" spans="1:13" ht="15" customHeight="1">
      <c r="A13" s="3"/>
      <c r="H13" s="3"/>
      <c r="I13" s="3"/>
      <c r="J13" s="3"/>
    </row>
    <row r="14" spans="1:13" ht="15" customHeight="1">
      <c r="A14" s="81" t="s">
        <v>16</v>
      </c>
      <c r="B14" s="83" t="s">
        <v>17</v>
      </c>
      <c r="C14" s="83" t="s">
        <v>18</v>
      </c>
      <c r="D14" s="83" t="s">
        <v>19</v>
      </c>
      <c r="E14" s="85" t="s">
        <v>20</v>
      </c>
      <c r="F14" s="57" t="s">
        <v>21</v>
      </c>
      <c r="G14" s="94" t="s">
        <v>22</v>
      </c>
      <c r="H14" s="95"/>
      <c r="I14" s="95"/>
      <c r="J14" s="95"/>
      <c r="K14" s="95"/>
      <c r="L14" s="95"/>
      <c r="M14" s="83" t="s">
        <v>23</v>
      </c>
    </row>
    <row r="15" spans="1:13" ht="14.45" customHeight="1">
      <c r="A15" s="82"/>
      <c r="B15" s="84"/>
      <c r="C15" s="84"/>
      <c r="D15" s="84"/>
      <c r="E15" s="86"/>
      <c r="F15" s="58"/>
      <c r="G15" s="90" t="s">
        <v>34</v>
      </c>
      <c r="H15" s="91"/>
      <c r="I15" s="92" t="s">
        <v>35</v>
      </c>
      <c r="J15" s="93"/>
      <c r="K15" s="93"/>
      <c r="L15" s="93"/>
      <c r="M15" s="84"/>
    </row>
    <row r="16" spans="1:13" ht="78" customHeight="1">
      <c r="A16" s="82"/>
      <c r="B16" s="84"/>
      <c r="C16" s="84"/>
      <c r="D16" s="84"/>
      <c r="E16" s="86"/>
      <c r="F16" s="78"/>
      <c r="G16" s="7" t="s">
        <v>36</v>
      </c>
      <c r="H16" s="7" t="s">
        <v>37</v>
      </c>
      <c r="I16" s="7" t="s">
        <v>123</v>
      </c>
      <c r="J16" s="16" t="s">
        <v>39</v>
      </c>
      <c r="K16" s="7" t="s">
        <v>40</v>
      </c>
      <c r="L16" s="10" t="s">
        <v>41</v>
      </c>
      <c r="M16" s="96"/>
    </row>
    <row r="17" spans="1:13" ht="30.95" customHeight="1">
      <c r="A17" s="82"/>
      <c r="B17" s="84"/>
      <c r="C17" s="84"/>
      <c r="D17" s="84"/>
      <c r="E17" s="86"/>
      <c r="F17" s="9"/>
      <c r="G17" s="14" t="s">
        <v>42</v>
      </c>
      <c r="H17" s="14" t="s">
        <v>43</v>
      </c>
      <c r="I17" s="14" t="s">
        <v>44</v>
      </c>
      <c r="J17" s="14" t="s">
        <v>44</v>
      </c>
      <c r="K17" s="14" t="s">
        <v>45</v>
      </c>
      <c r="L17" s="14" t="s">
        <v>46</v>
      </c>
      <c r="M17" s="14"/>
    </row>
    <row r="18" spans="1:13" ht="12.75" customHeight="1">
      <c r="A18" s="36" t="s">
        <v>81</v>
      </c>
      <c r="B18" s="36" t="s">
        <v>82</v>
      </c>
      <c r="C18" s="36" t="s">
        <v>83</v>
      </c>
      <c r="D18" s="36">
        <v>136000</v>
      </c>
      <c r="E18" s="36">
        <v>120000</v>
      </c>
      <c r="F18" s="37" t="s">
        <v>84</v>
      </c>
      <c r="G18" s="38">
        <v>24</v>
      </c>
      <c r="H18" s="38">
        <v>13</v>
      </c>
      <c r="I18" s="38">
        <v>18</v>
      </c>
      <c r="J18" s="38">
        <v>15</v>
      </c>
      <c r="K18" s="38">
        <v>5</v>
      </c>
      <c r="L18" s="38">
        <v>3</v>
      </c>
      <c r="M18" s="38">
        <f t="shared" ref="M18:M34" si="0">SUM(G18:L18)</f>
        <v>78</v>
      </c>
    </row>
    <row r="19" spans="1:13" ht="12.75" customHeight="1">
      <c r="A19" s="36" t="s">
        <v>104</v>
      </c>
      <c r="B19" s="36" t="s">
        <v>105</v>
      </c>
      <c r="C19" s="36" t="s">
        <v>106</v>
      </c>
      <c r="D19" s="36">
        <v>526000</v>
      </c>
      <c r="E19" s="36">
        <v>440000</v>
      </c>
      <c r="F19" s="37" t="s">
        <v>107</v>
      </c>
      <c r="G19" s="38">
        <v>15</v>
      </c>
      <c r="H19" s="38">
        <v>8</v>
      </c>
      <c r="I19" s="38">
        <v>16</v>
      </c>
      <c r="J19" s="38">
        <v>15</v>
      </c>
      <c r="K19" s="38">
        <v>6</v>
      </c>
      <c r="L19" s="38">
        <v>2</v>
      </c>
      <c r="M19" s="38">
        <f t="shared" si="0"/>
        <v>62</v>
      </c>
    </row>
    <row r="20" spans="1:13" ht="12.75" customHeight="1">
      <c r="A20" s="36" t="s">
        <v>109</v>
      </c>
      <c r="B20" s="36" t="s">
        <v>105</v>
      </c>
      <c r="C20" s="36" t="s">
        <v>110</v>
      </c>
      <c r="D20" s="36">
        <v>625000</v>
      </c>
      <c r="E20" s="36">
        <v>440000</v>
      </c>
      <c r="F20" s="37">
        <v>76.33</v>
      </c>
      <c r="G20" s="38">
        <v>9</v>
      </c>
      <c r="H20" s="38">
        <v>7</v>
      </c>
      <c r="I20" s="38">
        <v>16</v>
      </c>
      <c r="J20" s="38">
        <v>15</v>
      </c>
      <c r="K20" s="38">
        <v>5</v>
      </c>
      <c r="L20" s="38">
        <v>2</v>
      </c>
      <c r="M20" s="38">
        <f t="shared" si="0"/>
        <v>54</v>
      </c>
    </row>
    <row r="21" spans="1:13" ht="12.75" customHeight="1">
      <c r="A21" s="36" t="s">
        <v>93</v>
      </c>
      <c r="B21" s="36" t="s">
        <v>94</v>
      </c>
      <c r="C21" s="36" t="s">
        <v>95</v>
      </c>
      <c r="D21" s="36">
        <v>490800</v>
      </c>
      <c r="E21" s="36">
        <v>440000</v>
      </c>
      <c r="F21" s="37">
        <v>80.67</v>
      </c>
      <c r="G21" s="38">
        <v>19</v>
      </c>
      <c r="H21" s="38">
        <v>10</v>
      </c>
      <c r="I21" s="38">
        <v>18</v>
      </c>
      <c r="J21" s="38">
        <v>13</v>
      </c>
      <c r="K21" s="38">
        <v>6</v>
      </c>
      <c r="L21" s="38">
        <v>5</v>
      </c>
      <c r="M21" s="38">
        <f t="shared" si="0"/>
        <v>71</v>
      </c>
    </row>
    <row r="22" spans="1:13" ht="12.75" customHeight="1">
      <c r="A22" s="36" t="s">
        <v>64</v>
      </c>
      <c r="B22" s="36" t="s">
        <v>65</v>
      </c>
      <c r="C22" s="36" t="s">
        <v>66</v>
      </c>
      <c r="D22" s="36">
        <v>800000</v>
      </c>
      <c r="E22" s="36">
        <v>440000</v>
      </c>
      <c r="F22" s="37" t="s">
        <v>67</v>
      </c>
      <c r="G22" s="38">
        <v>24</v>
      </c>
      <c r="H22" s="38">
        <v>11</v>
      </c>
      <c r="I22" s="38">
        <v>14</v>
      </c>
      <c r="J22" s="38">
        <v>15</v>
      </c>
      <c r="K22" s="38">
        <v>7</v>
      </c>
      <c r="L22" s="38">
        <v>3</v>
      </c>
      <c r="M22" s="38">
        <f t="shared" si="0"/>
        <v>74</v>
      </c>
    </row>
    <row r="23" spans="1:13" ht="12.75" customHeight="1">
      <c r="A23" s="36" t="s">
        <v>114</v>
      </c>
      <c r="B23" s="36" t="s">
        <v>115</v>
      </c>
      <c r="C23" s="36" t="s">
        <v>116</v>
      </c>
      <c r="D23" s="36">
        <v>387000</v>
      </c>
      <c r="E23" s="36">
        <v>342000</v>
      </c>
      <c r="F23" s="37">
        <v>60.67</v>
      </c>
      <c r="G23" s="38">
        <v>18</v>
      </c>
      <c r="H23" s="38">
        <v>8</v>
      </c>
      <c r="I23" s="38">
        <v>11</v>
      </c>
      <c r="J23" s="38">
        <v>14</v>
      </c>
      <c r="K23" s="38">
        <v>5</v>
      </c>
      <c r="L23" s="38">
        <v>2</v>
      </c>
      <c r="M23" s="38">
        <f t="shared" si="0"/>
        <v>58</v>
      </c>
    </row>
    <row r="24" spans="1:13" ht="12.75" customHeight="1">
      <c r="A24" s="36" t="s">
        <v>47</v>
      </c>
      <c r="B24" s="36" t="s">
        <v>48</v>
      </c>
      <c r="C24" s="36" t="s">
        <v>49</v>
      </c>
      <c r="D24" s="36">
        <v>610000</v>
      </c>
      <c r="E24" s="36">
        <v>440000</v>
      </c>
      <c r="F24" s="37">
        <v>89.33</v>
      </c>
      <c r="G24" s="38">
        <v>26</v>
      </c>
      <c r="H24" s="38">
        <v>10</v>
      </c>
      <c r="I24" s="38">
        <v>20</v>
      </c>
      <c r="J24" s="38">
        <v>18</v>
      </c>
      <c r="K24" s="38">
        <v>9</v>
      </c>
      <c r="L24" s="38">
        <v>5</v>
      </c>
      <c r="M24" s="38">
        <f t="shared" si="0"/>
        <v>88</v>
      </c>
    </row>
    <row r="25" spans="1:13" ht="12.75" customHeight="1">
      <c r="A25" s="36" t="s">
        <v>77</v>
      </c>
      <c r="B25" s="36" t="s">
        <v>78</v>
      </c>
      <c r="C25" s="36" t="s">
        <v>79</v>
      </c>
      <c r="D25" s="36">
        <v>592000</v>
      </c>
      <c r="E25" s="36">
        <v>440000</v>
      </c>
      <c r="F25" s="37">
        <v>78.33</v>
      </c>
      <c r="G25" s="38">
        <v>24</v>
      </c>
      <c r="H25" s="38">
        <v>14</v>
      </c>
      <c r="I25" s="38">
        <v>18</v>
      </c>
      <c r="J25" s="38">
        <v>16</v>
      </c>
      <c r="K25" s="38">
        <v>8</v>
      </c>
      <c r="L25" s="38">
        <v>4</v>
      </c>
      <c r="M25" s="38">
        <f t="shared" si="0"/>
        <v>84</v>
      </c>
    </row>
    <row r="26" spans="1:13" ht="12.75" customHeight="1">
      <c r="A26" s="36" t="s">
        <v>89</v>
      </c>
      <c r="B26" s="36" t="s">
        <v>90</v>
      </c>
      <c r="C26" s="36" t="s">
        <v>91</v>
      </c>
      <c r="D26" s="36">
        <v>627000</v>
      </c>
      <c r="E26" s="36">
        <v>440000</v>
      </c>
      <c r="F26" s="37">
        <v>68.67</v>
      </c>
      <c r="G26" s="38">
        <v>18</v>
      </c>
      <c r="H26" s="38">
        <v>8</v>
      </c>
      <c r="I26" s="38">
        <v>14</v>
      </c>
      <c r="J26" s="38">
        <v>14</v>
      </c>
      <c r="K26" s="38">
        <v>5</v>
      </c>
      <c r="L26" s="38">
        <v>3</v>
      </c>
      <c r="M26" s="38">
        <f t="shared" si="0"/>
        <v>62</v>
      </c>
    </row>
    <row r="27" spans="1:13" ht="12.75" customHeight="1">
      <c r="A27" s="36" t="s">
        <v>111</v>
      </c>
      <c r="B27" s="36" t="s">
        <v>112</v>
      </c>
      <c r="C27" s="36" t="s">
        <v>113</v>
      </c>
      <c r="D27" s="36">
        <v>490000</v>
      </c>
      <c r="E27" s="36">
        <v>440000</v>
      </c>
      <c r="F27" s="37" t="s">
        <v>67</v>
      </c>
      <c r="G27" s="38">
        <v>14</v>
      </c>
      <c r="H27" s="38">
        <v>11</v>
      </c>
      <c r="I27" s="38">
        <v>16</v>
      </c>
      <c r="J27" s="38">
        <v>7</v>
      </c>
      <c r="K27" s="38">
        <v>5</v>
      </c>
      <c r="L27" s="38">
        <v>4</v>
      </c>
      <c r="M27" s="38">
        <f t="shared" si="0"/>
        <v>57</v>
      </c>
    </row>
    <row r="28" spans="1:13" ht="12.75" customHeight="1">
      <c r="A28" s="36" t="s">
        <v>73</v>
      </c>
      <c r="B28" s="36" t="s">
        <v>74</v>
      </c>
      <c r="C28" s="36" t="s">
        <v>75</v>
      </c>
      <c r="D28" s="36">
        <v>255000</v>
      </c>
      <c r="E28" s="36">
        <v>220000</v>
      </c>
      <c r="F28" s="37">
        <v>84.33</v>
      </c>
      <c r="G28" s="38">
        <v>20</v>
      </c>
      <c r="H28" s="38">
        <v>10</v>
      </c>
      <c r="I28" s="38">
        <v>19</v>
      </c>
      <c r="J28" s="38">
        <v>16</v>
      </c>
      <c r="K28" s="38">
        <v>7</v>
      </c>
      <c r="L28" s="38">
        <v>5</v>
      </c>
      <c r="M28" s="38">
        <f t="shared" si="0"/>
        <v>77</v>
      </c>
    </row>
    <row r="29" spans="1:13" ht="12.75" customHeight="1">
      <c r="A29" s="36" t="s">
        <v>60</v>
      </c>
      <c r="B29" s="36" t="s">
        <v>61</v>
      </c>
      <c r="C29" s="36" t="s">
        <v>62</v>
      </c>
      <c r="D29" s="36">
        <v>583510</v>
      </c>
      <c r="E29" s="36">
        <v>440000</v>
      </c>
      <c r="F29" s="37">
        <v>80.67</v>
      </c>
      <c r="G29" s="38">
        <v>24</v>
      </c>
      <c r="H29" s="38">
        <v>12</v>
      </c>
      <c r="I29" s="38">
        <v>20</v>
      </c>
      <c r="J29" s="38">
        <v>18</v>
      </c>
      <c r="K29" s="38">
        <v>10</v>
      </c>
      <c r="L29" s="38">
        <v>4</v>
      </c>
      <c r="M29" s="38">
        <f t="shared" si="0"/>
        <v>88</v>
      </c>
    </row>
    <row r="30" spans="1:13" ht="12.75" customHeight="1">
      <c r="A30" s="36" t="s">
        <v>100</v>
      </c>
      <c r="B30" s="36" t="s">
        <v>101</v>
      </c>
      <c r="C30" s="36" t="s">
        <v>102</v>
      </c>
      <c r="D30" s="36">
        <v>277000</v>
      </c>
      <c r="E30" s="36">
        <v>220000</v>
      </c>
      <c r="F30" s="37">
        <v>55.67</v>
      </c>
      <c r="G30" s="38">
        <v>22</v>
      </c>
      <c r="H30" s="38">
        <v>9</v>
      </c>
      <c r="I30" s="38">
        <v>15</v>
      </c>
      <c r="J30" s="38">
        <v>15</v>
      </c>
      <c r="K30" s="38">
        <v>5</v>
      </c>
      <c r="L30" s="38">
        <v>3</v>
      </c>
      <c r="M30" s="38">
        <f t="shared" si="0"/>
        <v>69</v>
      </c>
    </row>
    <row r="31" spans="1:13" ht="12.75" customHeight="1">
      <c r="A31" s="36" t="s">
        <v>69</v>
      </c>
      <c r="B31" s="36" t="s">
        <v>70</v>
      </c>
      <c r="C31" s="36" t="s">
        <v>71</v>
      </c>
      <c r="D31" s="36">
        <v>533000</v>
      </c>
      <c r="E31" s="36">
        <v>440000</v>
      </c>
      <c r="F31" s="37">
        <v>90.67</v>
      </c>
      <c r="G31" s="38">
        <v>26</v>
      </c>
      <c r="H31" s="38">
        <v>12</v>
      </c>
      <c r="I31" s="38">
        <v>20</v>
      </c>
      <c r="J31" s="38">
        <v>18</v>
      </c>
      <c r="K31" s="38">
        <v>8</v>
      </c>
      <c r="L31" s="38">
        <v>4</v>
      </c>
      <c r="M31" s="38">
        <f t="shared" si="0"/>
        <v>88</v>
      </c>
    </row>
    <row r="32" spans="1:13" ht="12.75" customHeight="1">
      <c r="A32" s="36" t="s">
        <v>96</v>
      </c>
      <c r="B32" s="36" t="s">
        <v>97</v>
      </c>
      <c r="C32" s="36" t="s">
        <v>98</v>
      </c>
      <c r="D32" s="36">
        <v>495000</v>
      </c>
      <c r="E32" s="36">
        <v>440000</v>
      </c>
      <c r="F32" s="37">
        <v>73.67</v>
      </c>
      <c r="G32" s="38">
        <v>16</v>
      </c>
      <c r="H32" s="38">
        <v>12</v>
      </c>
      <c r="I32" s="38">
        <v>17</v>
      </c>
      <c r="J32" s="38">
        <v>16</v>
      </c>
      <c r="K32" s="38">
        <v>4</v>
      </c>
      <c r="L32" s="38">
        <v>4</v>
      </c>
      <c r="M32" s="38">
        <f t="shared" si="0"/>
        <v>69</v>
      </c>
    </row>
    <row r="33" spans="1:13" ht="12.75" customHeight="1">
      <c r="A33" s="36" t="s">
        <v>85</v>
      </c>
      <c r="B33" s="36" t="s">
        <v>86</v>
      </c>
      <c r="C33" s="36" t="s">
        <v>87</v>
      </c>
      <c r="D33" s="36">
        <v>250000</v>
      </c>
      <c r="E33" s="36">
        <v>220000</v>
      </c>
      <c r="F33" s="37" t="s">
        <v>88</v>
      </c>
      <c r="G33" s="38">
        <v>21</v>
      </c>
      <c r="H33" s="38">
        <v>10</v>
      </c>
      <c r="I33" s="38">
        <v>18</v>
      </c>
      <c r="J33" s="38">
        <v>15</v>
      </c>
      <c r="K33" s="38">
        <v>5</v>
      </c>
      <c r="L33" s="38">
        <v>3</v>
      </c>
      <c r="M33" s="38">
        <f t="shared" si="0"/>
        <v>72</v>
      </c>
    </row>
    <row r="34" spans="1:13" ht="12.75" customHeight="1">
      <c r="A34" s="36" t="s">
        <v>54</v>
      </c>
      <c r="B34" s="36" t="s">
        <v>55</v>
      </c>
      <c r="C34" s="36" t="s">
        <v>56</v>
      </c>
      <c r="D34" s="36">
        <v>250000</v>
      </c>
      <c r="E34" s="36">
        <v>220000</v>
      </c>
      <c r="F34" s="37" t="s">
        <v>57</v>
      </c>
      <c r="G34" s="38">
        <v>26</v>
      </c>
      <c r="H34" s="38">
        <v>13</v>
      </c>
      <c r="I34" s="38">
        <v>19</v>
      </c>
      <c r="J34" s="38">
        <v>18</v>
      </c>
      <c r="K34" s="38">
        <v>10</v>
      </c>
      <c r="L34" s="38">
        <v>4</v>
      </c>
      <c r="M34" s="38">
        <f t="shared" si="0"/>
        <v>90</v>
      </c>
    </row>
    <row r="35" spans="1:13" ht="12.6">
      <c r="A35" s="4"/>
      <c r="B35" s="4"/>
      <c r="C35" s="4"/>
      <c r="D35" s="5">
        <f>SUM(D18:D34)</f>
        <v>7927310</v>
      </c>
      <c r="E35" s="5">
        <f>SUM(E18:E34)</f>
        <v>6182000</v>
      </c>
      <c r="F35" s="6"/>
      <c r="G35" s="4"/>
      <c r="H35" s="4"/>
      <c r="I35" s="4"/>
      <c r="J35" s="4"/>
      <c r="K35" s="4"/>
      <c r="L35" s="4"/>
      <c r="M35" s="4"/>
    </row>
    <row r="36" spans="1:13" ht="12.6">
      <c r="A36" s="4"/>
      <c r="B36" s="4"/>
      <c r="C36" s="4"/>
      <c r="D36" s="4"/>
      <c r="E36" s="6"/>
      <c r="F36" s="6"/>
      <c r="G36" s="4"/>
      <c r="H36" s="4"/>
      <c r="I36" s="4"/>
      <c r="J36" s="4"/>
      <c r="K36" s="4"/>
      <c r="L36" s="4"/>
      <c r="M36" s="4"/>
    </row>
  </sheetData>
  <mergeCells count="19">
    <mergeCell ref="D3:M3"/>
    <mergeCell ref="D4:M4"/>
    <mergeCell ref="D5:M5"/>
    <mergeCell ref="D6:M6"/>
    <mergeCell ref="A7:C7"/>
    <mergeCell ref="A14:A17"/>
    <mergeCell ref="B14:B17"/>
    <mergeCell ref="C14:C17"/>
    <mergeCell ref="D14:D17"/>
    <mergeCell ref="D9:M9"/>
    <mergeCell ref="E14:E17"/>
    <mergeCell ref="M14:M16"/>
    <mergeCell ref="G15:H15"/>
    <mergeCell ref="I15:L15"/>
    <mergeCell ref="D10:M10"/>
    <mergeCell ref="D11:M11"/>
    <mergeCell ref="D12:M12"/>
    <mergeCell ref="F14:F16"/>
    <mergeCell ref="G14:L14"/>
  </mergeCells>
  <dataValidations count="9">
    <dataValidation type="decimal" operator="lessThanOrEqual" allowBlank="1" showInputMessage="1" showErrorMessage="1" error="max. 15" sqref="I35:I1048576 I1:I8 I10:I15" xr:uid="{C040FBB3-B9F4-F04D-A891-F83830006294}">
      <formula1>10</formula1>
    </dataValidation>
    <dataValidation type="decimal" operator="lessThanOrEqual" allowBlank="1" showInputMessage="1" showErrorMessage="1" error="max. 10" sqref="K35:L1048576 K1:L8 K10:L13 L14:L15" xr:uid="{ECF2CF11-07ED-A348-9571-4C55A6338091}">
      <formula1>10</formula1>
    </dataValidation>
    <dataValidation type="decimal" operator="lessThanOrEqual" allowBlank="1" showInputMessage="1" showErrorMessage="1" error="max. 40" sqref="G10:G15 G1:G8 G18:G1048576" xr:uid="{4736185B-434C-7247-BA8E-E151B00C56EE}">
      <formula1>30</formula1>
    </dataValidation>
    <dataValidation type="decimal" operator="lessThanOrEqual" allowBlank="1" showInputMessage="1" showErrorMessage="1" error="max. 15" sqref="H10:H15 H35:H1048576 H1:H8 I18:I34" xr:uid="{667978AB-9969-B545-A6CD-7815D61D0667}">
      <formula1>20</formula1>
    </dataValidation>
    <dataValidation type="decimal" operator="lessThanOrEqual" allowBlank="1" showInputMessage="1" showErrorMessage="1" error="max. 5" sqref="J35:J1048576 J1:J8 J10:J13 J14:K15" xr:uid="{02D77A4A-B136-6546-ABEA-78CA90D21972}">
      <formula1>20</formula1>
    </dataValidation>
    <dataValidation type="decimal" operator="lessThanOrEqual" allowBlank="1" showInputMessage="1" showErrorMessage="1" error="max. 15" sqref="H18:H34" xr:uid="{007FC663-6B51-8640-88BE-4408D4E006CC}">
      <formula1>15</formula1>
    </dataValidation>
    <dataValidation type="decimal" operator="lessThanOrEqual" allowBlank="1" showInputMessage="1" showErrorMessage="1" error="max. 5" sqref="J18:K34" xr:uid="{939BF210-A942-1E42-9290-49B56D04CED7}">
      <formula1>10</formula1>
    </dataValidation>
    <dataValidation type="decimal" operator="lessThanOrEqual" allowBlank="1" showInputMessage="1" showErrorMessage="1" error="max. 10" sqref="L18:L34" xr:uid="{E567E811-DF27-F547-B813-F8BBB2ED6C33}">
      <formula1>5</formula1>
    </dataValidation>
    <dataValidation type="decimal" operator="lessThanOrEqual" allowBlank="1" showInputMessage="1" showErrorMessage="1" sqref="F18:F34" xr:uid="{9CF3C413-7576-284F-B97E-4B2A6B023C74}">
      <formula1>100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1DB2-E12C-4046-93DD-29095484EE84}">
  <sheetPr>
    <pageSetUpPr fitToPage="1"/>
  </sheetPr>
  <dimension ref="A1:M36"/>
  <sheetViews>
    <sheetView topLeftCell="A15" zoomScale="90" zoomScaleNormal="90" workbookViewId="0">
      <selection activeCell="F23" sqref="F23"/>
    </sheetView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6" width="15.42578125" style="30" customWidth="1"/>
    <col min="7" max="8" width="9.42578125" style="2" customWidth="1"/>
    <col min="9" max="9" width="10" style="2" customWidth="1"/>
    <col min="10" max="12" width="9.42578125" style="2" customWidth="1"/>
    <col min="13" max="13" width="9.42578125" style="25" customWidth="1"/>
    <col min="14" max="16384" width="9.140625" style="2"/>
  </cols>
  <sheetData>
    <row r="1" spans="1:13" ht="38.25" customHeight="1">
      <c r="A1" s="1" t="s">
        <v>0</v>
      </c>
    </row>
    <row r="2" spans="1:13" ht="15" customHeight="1">
      <c r="A2" s="11" t="s">
        <v>119</v>
      </c>
      <c r="D2" s="3" t="s">
        <v>2</v>
      </c>
    </row>
    <row r="3" spans="1:13" ht="30" customHeight="1">
      <c r="A3" s="11" t="s">
        <v>3</v>
      </c>
      <c r="D3" s="61" t="s">
        <v>4</v>
      </c>
      <c r="E3" s="61"/>
      <c r="F3" s="61"/>
      <c r="G3" s="61"/>
      <c r="H3" s="61"/>
      <c r="I3" s="61"/>
      <c r="J3" s="61"/>
      <c r="K3" s="61"/>
      <c r="L3" s="61"/>
      <c r="M3" s="61"/>
    </row>
    <row r="4" spans="1:13" ht="15" customHeight="1">
      <c r="A4" s="3" t="s">
        <v>5</v>
      </c>
      <c r="D4" s="62" t="s">
        <v>6</v>
      </c>
      <c r="E4" s="62"/>
      <c r="F4" s="62"/>
      <c r="G4" s="62"/>
      <c r="H4" s="62"/>
      <c r="I4" s="62"/>
      <c r="J4" s="62"/>
      <c r="K4" s="62"/>
      <c r="L4" s="62"/>
      <c r="M4" s="62"/>
    </row>
    <row r="5" spans="1:13" ht="15" customHeight="1">
      <c r="A5" s="11" t="s">
        <v>120</v>
      </c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5" customHeight="1">
      <c r="A6" s="11" t="s">
        <v>121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5" customHeight="1">
      <c r="A7" s="68" t="s">
        <v>122</v>
      </c>
      <c r="B7" s="68"/>
      <c r="C7" s="68"/>
      <c r="D7" s="17"/>
      <c r="E7" s="13"/>
      <c r="F7" s="31"/>
      <c r="G7" s="13"/>
      <c r="H7" s="13"/>
      <c r="I7" s="13"/>
      <c r="J7" s="13"/>
      <c r="K7" s="13"/>
      <c r="L7" s="13"/>
      <c r="M7" s="26"/>
    </row>
    <row r="8" spans="1:13" ht="15" customHeight="1">
      <c r="A8" s="3" t="s">
        <v>10</v>
      </c>
      <c r="B8" s="15"/>
      <c r="C8" s="15"/>
      <c r="D8" s="18" t="s">
        <v>11</v>
      </c>
    </row>
    <row r="9" spans="1:13" ht="59.1" customHeight="1">
      <c r="D9" s="72" t="s">
        <v>12</v>
      </c>
      <c r="E9" s="72"/>
      <c r="F9" s="72"/>
      <c r="G9" s="72"/>
      <c r="H9" s="72"/>
      <c r="I9" s="72"/>
      <c r="J9" s="72"/>
      <c r="K9" s="72"/>
      <c r="L9" s="72"/>
      <c r="M9" s="72"/>
    </row>
    <row r="10" spans="1:13" ht="45" customHeight="1">
      <c r="D10" s="71" t="s">
        <v>13</v>
      </c>
      <c r="E10" s="71"/>
      <c r="F10" s="71"/>
      <c r="G10" s="71"/>
      <c r="H10" s="71"/>
      <c r="I10" s="71"/>
      <c r="J10" s="71"/>
      <c r="K10" s="71"/>
      <c r="L10" s="71"/>
      <c r="M10" s="71"/>
    </row>
    <row r="11" spans="1:13" ht="41.1" customHeight="1">
      <c r="D11" s="71" t="s">
        <v>14</v>
      </c>
      <c r="E11" s="71"/>
      <c r="F11" s="71"/>
      <c r="G11" s="71"/>
      <c r="H11" s="71"/>
      <c r="I11" s="71"/>
      <c r="J11" s="71"/>
      <c r="K11" s="71"/>
      <c r="L11" s="71"/>
      <c r="M11" s="71"/>
    </row>
    <row r="12" spans="1:13" ht="51" customHeight="1">
      <c r="D12" s="71" t="s">
        <v>15</v>
      </c>
      <c r="E12" s="71"/>
      <c r="F12" s="71"/>
      <c r="G12" s="71"/>
      <c r="H12" s="71"/>
      <c r="I12" s="71"/>
      <c r="J12" s="71"/>
      <c r="K12" s="71"/>
      <c r="L12" s="71"/>
      <c r="M12" s="71"/>
    </row>
    <row r="13" spans="1:13" ht="15" customHeight="1">
      <c r="A13" s="3"/>
      <c r="H13" s="3"/>
      <c r="I13" s="3"/>
      <c r="J13" s="3"/>
    </row>
    <row r="14" spans="1:13" ht="15" customHeight="1">
      <c r="A14" s="81" t="s">
        <v>16</v>
      </c>
      <c r="B14" s="83" t="s">
        <v>17</v>
      </c>
      <c r="C14" s="83" t="s">
        <v>18</v>
      </c>
      <c r="D14" s="83" t="s">
        <v>19</v>
      </c>
      <c r="E14" s="85" t="s">
        <v>20</v>
      </c>
      <c r="F14" s="97" t="s">
        <v>21</v>
      </c>
      <c r="G14" s="94" t="s">
        <v>22</v>
      </c>
      <c r="H14" s="95"/>
      <c r="I14" s="95"/>
      <c r="J14" s="95"/>
      <c r="K14" s="95"/>
      <c r="L14" s="95"/>
      <c r="M14" s="87" t="s">
        <v>23</v>
      </c>
    </row>
    <row r="15" spans="1:13" ht="14.45" customHeight="1">
      <c r="A15" s="82"/>
      <c r="B15" s="84"/>
      <c r="C15" s="84"/>
      <c r="D15" s="84"/>
      <c r="E15" s="86"/>
      <c r="F15" s="98"/>
      <c r="G15" s="90" t="s">
        <v>34</v>
      </c>
      <c r="H15" s="91"/>
      <c r="I15" s="92" t="s">
        <v>35</v>
      </c>
      <c r="J15" s="93"/>
      <c r="K15" s="93"/>
      <c r="L15" s="93"/>
      <c r="M15" s="88"/>
    </row>
    <row r="16" spans="1:13" ht="78" customHeight="1">
      <c r="A16" s="82"/>
      <c r="B16" s="84"/>
      <c r="C16" s="84"/>
      <c r="D16" s="84"/>
      <c r="E16" s="86"/>
      <c r="F16" s="99"/>
      <c r="G16" s="7" t="s">
        <v>36</v>
      </c>
      <c r="H16" s="7" t="s">
        <v>37</v>
      </c>
      <c r="I16" s="7" t="s">
        <v>123</v>
      </c>
      <c r="J16" s="16" t="s">
        <v>39</v>
      </c>
      <c r="K16" s="7" t="s">
        <v>40</v>
      </c>
      <c r="L16" s="10" t="s">
        <v>41</v>
      </c>
      <c r="M16" s="89"/>
    </row>
    <row r="17" spans="1:13" ht="30.95" customHeight="1">
      <c r="A17" s="82"/>
      <c r="B17" s="84"/>
      <c r="C17" s="84"/>
      <c r="D17" s="84"/>
      <c r="E17" s="86"/>
      <c r="F17" s="32"/>
      <c r="G17" s="14" t="s">
        <v>42</v>
      </c>
      <c r="H17" s="14" t="s">
        <v>43</v>
      </c>
      <c r="I17" s="14" t="s">
        <v>44</v>
      </c>
      <c r="J17" s="14" t="s">
        <v>44</v>
      </c>
      <c r="K17" s="14" t="s">
        <v>45</v>
      </c>
      <c r="L17" s="14" t="s">
        <v>46</v>
      </c>
      <c r="M17" s="28"/>
    </row>
    <row r="18" spans="1:13" ht="12.75" customHeight="1">
      <c r="A18" s="36" t="s">
        <v>81</v>
      </c>
      <c r="B18" s="36" t="s">
        <v>82</v>
      </c>
      <c r="C18" s="36" t="s">
        <v>83</v>
      </c>
      <c r="D18" s="36">
        <v>136000</v>
      </c>
      <c r="E18" s="36">
        <v>120000</v>
      </c>
      <c r="F18" s="37" t="s">
        <v>84</v>
      </c>
      <c r="G18" s="38">
        <v>23</v>
      </c>
      <c r="H18" s="38">
        <v>13</v>
      </c>
      <c r="I18" s="38">
        <v>19</v>
      </c>
      <c r="J18" s="38">
        <v>17</v>
      </c>
      <c r="K18" s="38">
        <v>8</v>
      </c>
      <c r="L18" s="38">
        <v>4</v>
      </c>
      <c r="M18" s="38">
        <f t="shared" ref="M18:M34" si="0">SUM(G18:L18)</f>
        <v>84</v>
      </c>
    </row>
    <row r="19" spans="1:13" ht="12.75" customHeight="1">
      <c r="A19" s="36" t="s">
        <v>104</v>
      </c>
      <c r="B19" s="36" t="s">
        <v>105</v>
      </c>
      <c r="C19" s="36" t="s">
        <v>106</v>
      </c>
      <c r="D19" s="36">
        <v>526000</v>
      </c>
      <c r="E19" s="36">
        <v>440000</v>
      </c>
      <c r="F19" s="37" t="s">
        <v>107</v>
      </c>
      <c r="G19" s="38">
        <v>18</v>
      </c>
      <c r="H19" s="38">
        <v>10</v>
      </c>
      <c r="I19" s="38">
        <v>18</v>
      </c>
      <c r="J19" s="38">
        <v>14</v>
      </c>
      <c r="K19" s="38">
        <v>5</v>
      </c>
      <c r="L19" s="38">
        <v>2</v>
      </c>
      <c r="M19" s="38">
        <f t="shared" si="0"/>
        <v>67</v>
      </c>
    </row>
    <row r="20" spans="1:13" ht="12.75" customHeight="1">
      <c r="A20" s="36" t="s">
        <v>109</v>
      </c>
      <c r="B20" s="36" t="s">
        <v>105</v>
      </c>
      <c r="C20" s="36" t="s">
        <v>110</v>
      </c>
      <c r="D20" s="36">
        <v>625000</v>
      </c>
      <c r="E20" s="36">
        <v>440000</v>
      </c>
      <c r="F20" s="37">
        <v>76.33</v>
      </c>
      <c r="G20" s="38">
        <v>12</v>
      </c>
      <c r="H20" s="38">
        <v>12</v>
      </c>
      <c r="I20" s="38">
        <v>18</v>
      </c>
      <c r="J20" s="38">
        <v>18</v>
      </c>
      <c r="K20" s="38">
        <v>7</v>
      </c>
      <c r="L20" s="38">
        <v>2</v>
      </c>
      <c r="M20" s="38">
        <f t="shared" si="0"/>
        <v>69</v>
      </c>
    </row>
    <row r="21" spans="1:13" ht="12.75" customHeight="1">
      <c r="A21" s="36" t="s">
        <v>93</v>
      </c>
      <c r="B21" s="36" t="s">
        <v>94</v>
      </c>
      <c r="C21" s="36" t="s">
        <v>95</v>
      </c>
      <c r="D21" s="36">
        <v>490800</v>
      </c>
      <c r="E21" s="36">
        <v>440000</v>
      </c>
      <c r="F21" s="37">
        <v>80.67</v>
      </c>
      <c r="G21" s="38">
        <v>22</v>
      </c>
      <c r="H21" s="38">
        <v>13</v>
      </c>
      <c r="I21" s="38">
        <v>15</v>
      </c>
      <c r="J21" s="38">
        <v>14</v>
      </c>
      <c r="K21" s="38">
        <v>8</v>
      </c>
      <c r="L21" s="38">
        <v>5</v>
      </c>
      <c r="M21" s="38">
        <f t="shared" si="0"/>
        <v>77</v>
      </c>
    </row>
    <row r="22" spans="1:13" ht="12.75" customHeight="1">
      <c r="A22" s="36" t="s">
        <v>64</v>
      </c>
      <c r="B22" s="36" t="s">
        <v>65</v>
      </c>
      <c r="C22" s="36" t="s">
        <v>66</v>
      </c>
      <c r="D22" s="36">
        <v>800000</v>
      </c>
      <c r="E22" s="36">
        <v>440000</v>
      </c>
      <c r="F22" s="37" t="s">
        <v>67</v>
      </c>
      <c r="G22" s="38">
        <v>27</v>
      </c>
      <c r="H22" s="38">
        <v>15</v>
      </c>
      <c r="I22" s="38">
        <v>20</v>
      </c>
      <c r="J22" s="38">
        <v>14</v>
      </c>
      <c r="K22" s="38">
        <v>8</v>
      </c>
      <c r="L22" s="38">
        <v>5</v>
      </c>
      <c r="M22" s="38">
        <f t="shared" si="0"/>
        <v>89</v>
      </c>
    </row>
    <row r="23" spans="1:13" ht="12.75" customHeight="1">
      <c r="A23" s="36" t="s">
        <v>114</v>
      </c>
      <c r="B23" s="36" t="s">
        <v>115</v>
      </c>
      <c r="C23" s="36" t="s">
        <v>116</v>
      </c>
      <c r="D23" s="36">
        <v>387000</v>
      </c>
      <c r="E23" s="36">
        <v>342000</v>
      </c>
      <c r="F23" s="37">
        <v>60.67</v>
      </c>
      <c r="G23" s="38">
        <v>20</v>
      </c>
      <c r="H23" s="38">
        <v>11</v>
      </c>
      <c r="I23" s="38">
        <v>16</v>
      </c>
      <c r="J23" s="38">
        <v>13</v>
      </c>
      <c r="K23" s="38">
        <v>6</v>
      </c>
      <c r="L23" s="38">
        <v>3</v>
      </c>
      <c r="M23" s="38">
        <f t="shared" si="0"/>
        <v>69</v>
      </c>
    </row>
    <row r="24" spans="1:13" ht="12.75" customHeight="1">
      <c r="A24" s="36" t="s">
        <v>47</v>
      </c>
      <c r="B24" s="36" t="s">
        <v>48</v>
      </c>
      <c r="C24" s="36" t="s">
        <v>49</v>
      </c>
      <c r="D24" s="36">
        <v>610000</v>
      </c>
      <c r="E24" s="36">
        <v>440000</v>
      </c>
      <c r="F24" s="37">
        <v>89.33</v>
      </c>
      <c r="G24" s="38">
        <v>28</v>
      </c>
      <c r="H24" s="38">
        <v>13</v>
      </c>
      <c r="I24" s="38">
        <v>18</v>
      </c>
      <c r="J24" s="38">
        <v>18</v>
      </c>
      <c r="K24" s="38">
        <v>8</v>
      </c>
      <c r="L24" s="38">
        <v>4</v>
      </c>
      <c r="M24" s="38">
        <f t="shared" si="0"/>
        <v>89</v>
      </c>
    </row>
    <row r="25" spans="1:13" ht="12.75" customHeight="1">
      <c r="A25" s="36" t="s">
        <v>77</v>
      </c>
      <c r="B25" s="36" t="s">
        <v>78</v>
      </c>
      <c r="C25" s="36" t="s">
        <v>79</v>
      </c>
      <c r="D25" s="36">
        <v>592000</v>
      </c>
      <c r="E25" s="36">
        <v>440000</v>
      </c>
      <c r="F25" s="37">
        <v>78.33</v>
      </c>
      <c r="G25" s="38">
        <v>22</v>
      </c>
      <c r="H25" s="38">
        <v>13</v>
      </c>
      <c r="I25" s="38">
        <v>16</v>
      </c>
      <c r="J25" s="38">
        <v>16</v>
      </c>
      <c r="K25" s="38">
        <v>7</v>
      </c>
      <c r="L25" s="38">
        <v>4</v>
      </c>
      <c r="M25" s="38">
        <f t="shared" si="0"/>
        <v>78</v>
      </c>
    </row>
    <row r="26" spans="1:13" ht="12.75" customHeight="1">
      <c r="A26" s="36" t="s">
        <v>89</v>
      </c>
      <c r="B26" s="36" t="s">
        <v>90</v>
      </c>
      <c r="C26" s="36" t="s">
        <v>91</v>
      </c>
      <c r="D26" s="36">
        <v>627000</v>
      </c>
      <c r="E26" s="36">
        <v>440000</v>
      </c>
      <c r="F26" s="37">
        <v>68.67</v>
      </c>
      <c r="G26" s="38">
        <v>23</v>
      </c>
      <c r="H26" s="38">
        <v>10</v>
      </c>
      <c r="I26" s="38">
        <v>18</v>
      </c>
      <c r="J26" s="38">
        <v>18</v>
      </c>
      <c r="K26" s="38">
        <v>8</v>
      </c>
      <c r="L26" s="38">
        <v>4</v>
      </c>
      <c r="M26" s="38">
        <f t="shared" si="0"/>
        <v>81</v>
      </c>
    </row>
    <row r="27" spans="1:13" ht="12.75" customHeight="1">
      <c r="A27" s="36" t="s">
        <v>111</v>
      </c>
      <c r="B27" s="36" t="s">
        <v>112</v>
      </c>
      <c r="C27" s="36" t="s">
        <v>113</v>
      </c>
      <c r="D27" s="36">
        <v>490000</v>
      </c>
      <c r="E27" s="36">
        <v>440000</v>
      </c>
      <c r="F27" s="37" t="s">
        <v>67</v>
      </c>
      <c r="G27" s="38">
        <v>15</v>
      </c>
      <c r="H27" s="38">
        <v>10</v>
      </c>
      <c r="I27" s="38">
        <v>8</v>
      </c>
      <c r="J27" s="38">
        <v>10</v>
      </c>
      <c r="K27" s="38">
        <v>7</v>
      </c>
      <c r="L27" s="38">
        <v>4</v>
      </c>
      <c r="M27" s="38">
        <f t="shared" si="0"/>
        <v>54</v>
      </c>
    </row>
    <row r="28" spans="1:13" ht="12.75" customHeight="1">
      <c r="A28" s="36" t="s">
        <v>73</v>
      </c>
      <c r="B28" s="36" t="s">
        <v>74</v>
      </c>
      <c r="C28" s="36" t="s">
        <v>75</v>
      </c>
      <c r="D28" s="36">
        <v>255000</v>
      </c>
      <c r="E28" s="36">
        <v>220000</v>
      </c>
      <c r="F28" s="37">
        <v>84.33</v>
      </c>
      <c r="G28" s="38">
        <v>25</v>
      </c>
      <c r="H28" s="38">
        <v>12</v>
      </c>
      <c r="I28" s="38">
        <v>15</v>
      </c>
      <c r="J28" s="38">
        <v>14</v>
      </c>
      <c r="K28" s="38">
        <v>7</v>
      </c>
      <c r="L28" s="38">
        <v>4</v>
      </c>
      <c r="M28" s="38">
        <f t="shared" si="0"/>
        <v>77</v>
      </c>
    </row>
    <row r="29" spans="1:13" ht="12.75" customHeight="1">
      <c r="A29" s="36" t="s">
        <v>60</v>
      </c>
      <c r="B29" s="36" t="s">
        <v>61</v>
      </c>
      <c r="C29" s="36" t="s">
        <v>62</v>
      </c>
      <c r="D29" s="36">
        <v>583510</v>
      </c>
      <c r="E29" s="36">
        <v>440000</v>
      </c>
      <c r="F29" s="37">
        <v>80.67</v>
      </c>
      <c r="G29" s="38">
        <v>26</v>
      </c>
      <c r="H29" s="38">
        <v>14</v>
      </c>
      <c r="I29" s="38">
        <v>17</v>
      </c>
      <c r="J29" s="38">
        <v>15</v>
      </c>
      <c r="K29" s="38">
        <v>8</v>
      </c>
      <c r="L29" s="38">
        <v>4</v>
      </c>
      <c r="M29" s="38">
        <f t="shared" si="0"/>
        <v>84</v>
      </c>
    </row>
    <row r="30" spans="1:13" ht="12.75" customHeight="1">
      <c r="A30" s="36" t="s">
        <v>100</v>
      </c>
      <c r="B30" s="36" t="s">
        <v>101</v>
      </c>
      <c r="C30" s="36" t="s">
        <v>102</v>
      </c>
      <c r="D30" s="36">
        <v>277000</v>
      </c>
      <c r="E30" s="36">
        <v>220000</v>
      </c>
      <c r="F30" s="37">
        <v>55.67</v>
      </c>
      <c r="G30" s="38">
        <v>20</v>
      </c>
      <c r="H30" s="38">
        <v>13</v>
      </c>
      <c r="I30" s="38">
        <v>12</v>
      </c>
      <c r="J30" s="38">
        <v>14</v>
      </c>
      <c r="K30" s="38">
        <v>7</v>
      </c>
      <c r="L30" s="38">
        <v>3</v>
      </c>
      <c r="M30" s="38">
        <f t="shared" si="0"/>
        <v>69</v>
      </c>
    </row>
    <row r="31" spans="1:13" ht="12.75" customHeight="1">
      <c r="A31" s="36" t="s">
        <v>69</v>
      </c>
      <c r="B31" s="36" t="s">
        <v>70</v>
      </c>
      <c r="C31" s="36" t="s">
        <v>71</v>
      </c>
      <c r="D31" s="36">
        <v>533000</v>
      </c>
      <c r="E31" s="36">
        <v>440000</v>
      </c>
      <c r="F31" s="37">
        <v>90.67</v>
      </c>
      <c r="G31" s="38">
        <v>22</v>
      </c>
      <c r="H31" s="38">
        <v>14</v>
      </c>
      <c r="I31" s="38">
        <v>18</v>
      </c>
      <c r="J31" s="38">
        <v>18</v>
      </c>
      <c r="K31" s="38">
        <v>7</v>
      </c>
      <c r="L31" s="38">
        <v>5</v>
      </c>
      <c r="M31" s="38">
        <f t="shared" si="0"/>
        <v>84</v>
      </c>
    </row>
    <row r="32" spans="1:13" ht="12.75" customHeight="1">
      <c r="A32" s="36" t="s">
        <v>96</v>
      </c>
      <c r="B32" s="36" t="s">
        <v>97</v>
      </c>
      <c r="C32" s="36" t="s">
        <v>98</v>
      </c>
      <c r="D32" s="36">
        <v>495000</v>
      </c>
      <c r="E32" s="36">
        <v>440000</v>
      </c>
      <c r="F32" s="37">
        <v>73.67</v>
      </c>
      <c r="G32" s="38">
        <v>17</v>
      </c>
      <c r="H32" s="38">
        <v>10</v>
      </c>
      <c r="I32" s="38">
        <v>20</v>
      </c>
      <c r="J32" s="38">
        <v>18</v>
      </c>
      <c r="K32" s="38">
        <v>8</v>
      </c>
      <c r="L32" s="38">
        <v>4</v>
      </c>
      <c r="M32" s="38">
        <f t="shared" si="0"/>
        <v>77</v>
      </c>
    </row>
    <row r="33" spans="1:13" ht="12.75" customHeight="1">
      <c r="A33" s="36" t="s">
        <v>85</v>
      </c>
      <c r="B33" s="36" t="s">
        <v>86</v>
      </c>
      <c r="C33" s="36" t="s">
        <v>87</v>
      </c>
      <c r="D33" s="36">
        <v>250000</v>
      </c>
      <c r="E33" s="36">
        <v>220000</v>
      </c>
      <c r="F33" s="37" t="s">
        <v>88</v>
      </c>
      <c r="G33" s="38">
        <v>27</v>
      </c>
      <c r="H33" s="38">
        <v>10</v>
      </c>
      <c r="I33" s="38">
        <v>15</v>
      </c>
      <c r="J33" s="38">
        <v>15</v>
      </c>
      <c r="K33" s="38">
        <v>5</v>
      </c>
      <c r="L33" s="38">
        <v>5</v>
      </c>
      <c r="M33" s="38">
        <f t="shared" si="0"/>
        <v>77</v>
      </c>
    </row>
    <row r="34" spans="1:13" ht="12.75" customHeight="1">
      <c r="A34" s="36" t="s">
        <v>54</v>
      </c>
      <c r="B34" s="36" t="s">
        <v>55</v>
      </c>
      <c r="C34" s="36" t="s">
        <v>56</v>
      </c>
      <c r="D34" s="36">
        <v>250000</v>
      </c>
      <c r="E34" s="36">
        <v>220000</v>
      </c>
      <c r="F34" s="37" t="s">
        <v>57</v>
      </c>
      <c r="G34" s="38">
        <v>28</v>
      </c>
      <c r="H34" s="38">
        <v>12</v>
      </c>
      <c r="I34" s="38">
        <v>20</v>
      </c>
      <c r="J34" s="38">
        <v>19</v>
      </c>
      <c r="K34" s="38">
        <v>9</v>
      </c>
      <c r="L34" s="38">
        <v>4</v>
      </c>
      <c r="M34" s="38">
        <f t="shared" si="0"/>
        <v>92</v>
      </c>
    </row>
    <row r="35" spans="1:13" ht="12.6">
      <c r="A35" s="4"/>
      <c r="B35" s="4"/>
      <c r="C35" s="4"/>
      <c r="D35" s="5">
        <f>SUM(D18:D34)</f>
        <v>7927310</v>
      </c>
      <c r="E35" s="5">
        <f>SUM(E18:E34)</f>
        <v>6182000</v>
      </c>
      <c r="F35" s="33"/>
      <c r="G35" s="4"/>
      <c r="H35" s="4"/>
      <c r="I35" s="4"/>
      <c r="J35" s="4"/>
      <c r="K35" s="4"/>
      <c r="L35" s="4"/>
      <c r="M35" s="29"/>
    </row>
    <row r="36" spans="1:13" ht="12.6">
      <c r="A36" s="4"/>
      <c r="B36" s="4"/>
      <c r="C36" s="4"/>
      <c r="D36" s="4"/>
      <c r="E36" s="6"/>
      <c r="F36" s="33"/>
      <c r="G36" s="4"/>
      <c r="H36" s="4"/>
      <c r="I36" s="4"/>
      <c r="J36" s="4"/>
      <c r="K36" s="4"/>
      <c r="L36" s="4"/>
      <c r="M36" s="29"/>
    </row>
  </sheetData>
  <mergeCells count="19">
    <mergeCell ref="D3:M3"/>
    <mergeCell ref="D4:M4"/>
    <mergeCell ref="D5:M5"/>
    <mergeCell ref="D6:M6"/>
    <mergeCell ref="A7:C7"/>
    <mergeCell ref="A14:A17"/>
    <mergeCell ref="B14:B17"/>
    <mergeCell ref="C14:C17"/>
    <mergeCell ref="D14:D17"/>
    <mergeCell ref="D9:M9"/>
    <mergeCell ref="E14:E17"/>
    <mergeCell ref="M14:M16"/>
    <mergeCell ref="G15:H15"/>
    <mergeCell ref="I15:L15"/>
    <mergeCell ref="D10:M10"/>
    <mergeCell ref="D11:M11"/>
    <mergeCell ref="D12:M12"/>
    <mergeCell ref="F14:F16"/>
    <mergeCell ref="G14:L14"/>
  </mergeCells>
  <dataValidations count="9">
    <dataValidation type="decimal" operator="lessThanOrEqual" allowBlank="1" showInputMessage="1" showErrorMessage="1" error="max. 15" sqref="I35:I1048576 I1:I8 I10:I15" xr:uid="{96127DCB-5C65-9542-BC09-7F9888BF4DBF}">
      <formula1>10</formula1>
    </dataValidation>
    <dataValidation type="decimal" operator="lessThanOrEqual" allowBlank="1" showInputMessage="1" showErrorMessage="1" error="max. 10" sqref="K35:L1048576 K1:L8 K10:L13 L14:L15" xr:uid="{E71FA07F-A113-7E4D-A9AC-5FC914190560}">
      <formula1>10</formula1>
    </dataValidation>
    <dataValidation type="decimal" operator="lessThanOrEqual" allowBlank="1" showInputMessage="1" showErrorMessage="1" error="max. 40" sqref="G10:G15 G1:G8 G18:G1048576" xr:uid="{DCD7588E-45BF-6D47-9900-17152C08A3BF}">
      <formula1>30</formula1>
    </dataValidation>
    <dataValidation type="decimal" operator="lessThanOrEqual" allowBlank="1" showInputMessage="1" showErrorMessage="1" error="max. 15" sqref="H10:H15 H35:H1048576 H1:H8 I18:I34" xr:uid="{A398DEEF-EF03-3F40-B65C-79A63D2CB393}">
      <formula1>20</formula1>
    </dataValidation>
    <dataValidation type="decimal" operator="lessThanOrEqual" allowBlank="1" showInputMessage="1" showErrorMessage="1" error="max. 5" sqref="J35:J1048576 J1:J8 J10:J13 J14:K15" xr:uid="{83EFD476-F483-274A-AD1A-1C9496E7413E}">
      <formula1>20</formula1>
    </dataValidation>
    <dataValidation type="decimal" operator="lessThanOrEqual" allowBlank="1" showInputMessage="1" showErrorMessage="1" error="max. 15" sqref="H18:H34" xr:uid="{12A57759-C277-064A-957E-36D9050F691F}">
      <formula1>15</formula1>
    </dataValidation>
    <dataValidation type="decimal" operator="lessThanOrEqual" allowBlank="1" showInputMessage="1" showErrorMessage="1" error="max. 5" sqref="J18:K34" xr:uid="{3A63CAF8-BC3C-D049-8531-0DEBF3CE4B22}">
      <formula1>10</formula1>
    </dataValidation>
    <dataValidation type="decimal" operator="lessThanOrEqual" allowBlank="1" showInputMessage="1" showErrorMessage="1" error="max. 10" sqref="L18:L34" xr:uid="{F9D80B9F-CCBE-294B-BB6B-941888BB349A}">
      <formula1>5</formula1>
    </dataValidation>
    <dataValidation type="decimal" operator="lessThanOrEqual" allowBlank="1" showInputMessage="1" showErrorMessage="1" sqref="F18:F34" xr:uid="{084AE8A6-A93A-A942-A0BC-B8E7D01C840F}">
      <formula1>100</formula1>
    </dataValidation>
  </dataValidations>
  <pageMargins left="0.7" right="0.7" top="0.78740157499999996" bottom="0.78740157499999996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02891-466C-4297-BBA9-415DF8D3BEC1}"/>
</file>

<file path=customXml/itemProps2.xml><?xml version="1.0" encoding="utf-8"?>
<ds:datastoreItem xmlns:ds="http://schemas.openxmlformats.org/officeDocument/2006/customXml" ds:itemID="{019C454F-5295-4688-BDE3-514824CCF44C}"/>
</file>

<file path=customXml/itemProps3.xml><?xml version="1.0" encoding="utf-8"?>
<ds:datastoreItem xmlns:ds="http://schemas.openxmlformats.org/officeDocument/2006/customXml" ds:itemID="{FE991A71-9008-4BC2-B1AB-F9F9BE8121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Veronika Lengálová</cp:lastModifiedBy>
  <cp:revision/>
  <dcterms:created xsi:type="dcterms:W3CDTF">2013-12-06T22:03:05Z</dcterms:created>
  <dcterms:modified xsi:type="dcterms:W3CDTF">2026-02-18T16:48:06Z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