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fkcz-my.sharepoint.com/personal/zuzana_szczepanikova_fondkinematografie_cz/Documents/Plocha/TVD rada/"/>
    </mc:Choice>
  </mc:AlternateContent>
  <xr:revisionPtr revIDLastSave="0" documentId="8_{35000281-DD96-4B42-926A-D68B49D3E50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ývoj dokumentárního díla" sheetId="8" r:id="rId1"/>
    <sheet name="TF" sheetId="13" r:id="rId2"/>
    <sheet name="PK" sheetId="14" r:id="rId3"/>
    <sheet name="MK" sheetId="15" r:id="rId4"/>
    <sheet name="AT" sheetId="16" r:id="rId5"/>
    <sheet name="BS" sheetId="17" r:id="rId6"/>
  </sheets>
  <definedNames>
    <definedName name="_xlnm.Print_Area" localSheetId="4">AT!$A$1:$L$47</definedName>
    <definedName name="_xlnm.Print_Area" localSheetId="5">BS!$A$1:$L$47</definedName>
    <definedName name="_xlnm.Print_Area" localSheetId="3">MK!$A$1:$L$47</definedName>
    <definedName name="_xlnm.Print_Area" localSheetId="2">PK!$A$1:$L$47</definedName>
    <definedName name="_xlnm.Print_Area" localSheetId="1">TF!$A$1:$L$72</definedName>
    <definedName name="_xlnm.Print_Area" localSheetId="0">'Vývoj dokumentárního díla'!$A$1:$M$72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8" l="1"/>
  <c r="L22" i="16"/>
  <c r="L23" i="16"/>
  <c r="L24" i="16"/>
  <c r="L25" i="16"/>
  <c r="L26" i="16"/>
  <c r="L27" i="16"/>
  <c r="L59" i="8" l="1"/>
  <c r="L58" i="8"/>
  <c r="L31" i="8"/>
  <c r="L32" i="8"/>
  <c r="L40" i="8"/>
  <c r="L62" i="8"/>
  <c r="L56" i="8"/>
  <c r="L57" i="8"/>
  <c r="L28" i="8"/>
  <c r="L25" i="8"/>
  <c r="L37" i="8"/>
  <c r="L48" i="8"/>
  <c r="L44" i="8"/>
  <c r="L42" i="8"/>
  <c r="L64" i="8"/>
  <c r="L67" i="8"/>
  <c r="L66" i="8"/>
  <c r="L55" i="8"/>
  <c r="L24" i="8"/>
  <c r="L50" i="8"/>
  <c r="L34" i="8"/>
  <c r="L49" i="8"/>
  <c r="L43" i="8"/>
  <c r="L22" i="8"/>
  <c r="L45" i="8"/>
  <c r="L33" i="8"/>
  <c r="L47" i="8"/>
  <c r="L23" i="8"/>
  <c r="L30" i="8"/>
  <c r="L52" i="8"/>
  <c r="L51" i="8"/>
  <c r="L63" i="8"/>
  <c r="L26" i="8"/>
  <c r="L54" i="8"/>
  <c r="L61" i="8"/>
  <c r="L27" i="8"/>
  <c r="L65" i="8"/>
  <c r="L35" i="8"/>
  <c r="L29" i="8"/>
  <c r="L46" i="8"/>
  <c r="L38" i="8"/>
  <c r="L41" i="8"/>
  <c r="L53" i="8"/>
  <c r="L39" i="8"/>
  <c r="L36" i="8"/>
  <c r="L60" i="8"/>
  <c r="E68" i="17"/>
  <c r="D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E68" i="16"/>
  <c r="D68" i="16"/>
  <c r="L67" i="16"/>
  <c r="L66" i="16"/>
  <c r="L65" i="16"/>
  <c r="L64" i="16"/>
  <c r="L63" i="16"/>
  <c r="L62" i="16"/>
  <c r="L61" i="16"/>
  <c r="L60" i="16"/>
  <c r="L59" i="16"/>
  <c r="L58" i="16"/>
  <c r="L57" i="16"/>
  <c r="L56" i="16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E68" i="15"/>
  <c r="D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E68" i="14"/>
  <c r="D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E68" i="13"/>
  <c r="D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V36" i="8"/>
  <c r="V59" i="8"/>
  <c r="V58" i="8"/>
  <c r="V31" i="8"/>
  <c r="V32" i="8"/>
  <c r="V40" i="8"/>
  <c r="V62" i="8"/>
  <c r="V56" i="8"/>
  <c r="V57" i="8"/>
  <c r="V28" i="8"/>
  <c r="V25" i="8"/>
  <c r="V37" i="8"/>
  <c r="V48" i="8"/>
  <c r="V44" i="8"/>
  <c r="V42" i="8"/>
  <c r="V64" i="8"/>
  <c r="V67" i="8"/>
  <c r="V66" i="8"/>
  <c r="V55" i="8"/>
  <c r="V24" i="8"/>
  <c r="V50" i="8"/>
  <c r="V34" i="8"/>
  <c r="V49" i="8"/>
  <c r="V43" i="8"/>
  <c r="V22" i="8"/>
  <c r="V45" i="8"/>
  <c r="V33" i="8"/>
  <c r="V47" i="8"/>
  <c r="V23" i="8"/>
  <c r="V30" i="8"/>
  <c r="V52" i="8"/>
  <c r="V51" i="8"/>
  <c r="V63" i="8"/>
  <c r="V26" i="8"/>
  <c r="V54" i="8"/>
  <c r="V61" i="8"/>
  <c r="V27" i="8"/>
  <c r="V65" i="8"/>
  <c r="V35" i="8"/>
  <c r="V29" i="8"/>
  <c r="V46" i="8"/>
  <c r="V38" i="8"/>
  <c r="V41" i="8"/>
  <c r="V53" i="8"/>
  <c r="V39" i="8"/>
  <c r="V60" i="8"/>
  <c r="M68" i="8" l="1"/>
  <c r="M69" i="8" s="1"/>
  <c r="D68" i="8" l="1"/>
</calcChain>
</file>

<file path=xl/sharedStrings.xml><?xml version="1.0" encoding="utf-8"?>
<sst xmlns="http://schemas.openxmlformats.org/spreadsheetml/2006/main" count="1227" uniqueCount="190">
  <si>
    <t>Kompletní vývoj dokumentárního díla</t>
  </si>
  <si>
    <r>
      <t>Evidenční číslo výzvy:</t>
    </r>
    <r>
      <rPr>
        <sz val="9.5"/>
        <color rgb="FF000000"/>
        <rFont val="Arial"/>
        <family val="2"/>
      </rPr>
      <t xml:space="preserve">  2026-B-1-1-9</t>
    </r>
  </si>
  <si>
    <t>Cíle podpory audiovize:</t>
  </si>
  <si>
    <r>
      <t>Dotační kategorie:</t>
    </r>
    <r>
      <rPr>
        <sz val="9.5"/>
        <color rgb="FF000000"/>
        <rFont val="Arial"/>
        <family val="2"/>
      </rPr>
      <t xml:space="preserve"> Podpora televizních děl</t>
    </r>
  </si>
  <si>
    <t>1. Posílení stability producentských firem a podpora jejich dlouhodobé spolupráce s kreativními týmy.</t>
  </si>
  <si>
    <t>Dotační okruh: Vývoj českého audiovizuálního díla</t>
  </si>
  <si>
    <t>2. Podpora žánrové diverzity v české audiovizi.</t>
  </si>
  <si>
    <r>
      <rPr>
        <b/>
        <sz val="9.5"/>
        <color rgb="FF000000"/>
        <rFont val="Arial"/>
      </rPr>
      <t>Lhůta pro podávání žádostí:</t>
    </r>
    <r>
      <rPr>
        <sz val="9.5"/>
        <color rgb="FF000000"/>
        <rFont val="Arial"/>
      </rPr>
      <t xml:space="preserve"> 29. 09. 2025–29. 10. 2025</t>
    </r>
  </si>
  <si>
    <t>3. Podpora debutů a projektů pro různé cílové skupiny.</t>
  </si>
  <si>
    <r>
      <t>Finanční alokace:</t>
    </r>
    <r>
      <rPr>
        <sz val="9.5"/>
        <color rgb="FF000000"/>
        <rFont val="Arial"/>
        <family val="2"/>
      </rPr>
      <t xml:space="preserve"> 10 500 000 Kč</t>
    </r>
  </si>
  <si>
    <t>4. Podpora projektů pro lokální trh i pro mezinárodní distribuci.</t>
  </si>
  <si>
    <r>
      <t xml:space="preserve">Lhůta pro dokončení projektu: </t>
    </r>
    <r>
      <rPr>
        <sz val="9.5"/>
        <color rgb="FF000000"/>
        <rFont val="Arial"/>
        <family val="2"/>
      </rPr>
      <t xml:space="preserve">dle žádosti, nejpozději však do 28. 2. 2029
</t>
    </r>
  </si>
  <si>
    <t>5. Navýšení rozpočtů projektů ve vývoji skrze kofinancování z evropských i lokálních zdrojů.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</si>
  <si>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</si>
  <si>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</si>
  <si>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Podpora je určena pro kompletní vývoj:</t>
  </si>
  <si>
    <t xml:space="preserve">
– krátkometrážního nebo celovečerního dokumentárního televizního či kinematografického díla
(ve smyslu § 2. odst. 1 písm. b), c) zákona o audiovizi) nebo
– dokumentárního televizního díla (ve smyslu § 2. odst. 1 písm. c) zákona o audiovizi) ve formě
dokumentární minisérie (2–4 díly) nebo dokumentárního seriálu (5–13 dílů),</t>
  </si>
  <si>
    <t>která jsou českými audiovizuálními díly (ve smyslu § 2 odst. 1 písm. i) zákona o audiovizi).</t>
  </si>
  <si>
    <t>Krátkometrážním audiovizuálním dílem se pro účely Státního fondu audiovize (dále jen „Fond“) rozumí dílo
o délce do 60 minut včetně. Celovečerním audiovizuálním dílem se pro účely Fondu rozumí dílo se stopáží
delší než 60 minut.</t>
  </si>
  <si>
    <t>Součástí vývoje je v případě dokumentárního filmu práce na treatmentu nebo scénáři, v případě minisérie nebo
seriálu na scénáři nebo treatmentu prvních dvou epizod a synopse ostatních epizod a set-upu projektu
(synopse epizod) ve verzi po kompletním vývoji; vytvoření plánu výroby a jeho předpokládaného zajištění,
práce na kreativním přístupu k tématu.</t>
  </si>
  <si>
    <t>Rada si vedle cílů podpory stanoví ve výzvě za cíl podporu efektivnějšího a diverzifikovanějšího
spolufinancování projektů z mezinárodních i lokálních zdrojů a podporu umělecké tvorby, různých žánrů
a inovativních non-fiction formátů a postupů.</t>
  </si>
  <si>
    <t>Rada deklaruje, že v této výzvě neurčuje specificky podporu režijních a producentských debutů.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</si>
  <si>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</si>
  <si>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</si>
  <si>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</si>
  <si>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</si>
  <si>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</si>
  <si>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</si>
  <si>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</si>
  <si>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</si>
  <si>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komplexní dílo ano/ne</t>
  </si>
  <si>
    <t>Rada – komplexní dílo ano/ne</t>
  </si>
  <si>
    <t>žadatel – náročné audiovizuální dílo
ano/ne</t>
  </si>
  <si>
    <t>Rada – náročné audiovizuální dílo
ano/ne</t>
  </si>
  <si>
    <t>žadatel – intenzita podpory %</t>
  </si>
  <si>
    <t>Rada – intenzita podpory %</t>
  </si>
  <si>
    <t>žadatel – datum dokončení projektu</t>
  </si>
  <si>
    <t>Rada – lhůta pro dokončení</t>
  </si>
  <si>
    <t>maximální podíl podpory na celkových nákladech</t>
  </si>
  <si>
    <t>tvůrčí kritéria</t>
  </si>
  <si>
    <t>realizační kritéria</t>
  </si>
  <si>
    <t>Relevance projektu k výzvě</t>
  </si>
  <si>
    <t>Potenciál pro publikum</t>
  </si>
  <si>
    <t>Relevance k předchozí činnosti žadatele</t>
  </si>
  <si>
    <t>Kreativní tým</t>
  </si>
  <si>
    <t>Realizační strategie a ekonomika projektu</t>
  </si>
  <si>
    <t>Udržitelnost</t>
  </si>
  <si>
    <t>0–30</t>
  </si>
  <si>
    <t>0–10</t>
  </si>
  <si>
    <t>0–20</t>
  </si>
  <si>
    <t>169-2026</t>
  </si>
  <si>
    <t>CLAW AV s.r.o.</t>
  </si>
  <si>
    <t>Salaš</t>
  </si>
  <si>
    <t>ne</t>
  </si>
  <si>
    <t>ano</t>
  </si>
  <si>
    <t>173-2026</t>
  </si>
  <si>
    <t>Mimesis Film s.r.o.</t>
  </si>
  <si>
    <t>Zálohy</t>
  </si>
  <si>
    <t>163-2026</t>
  </si>
  <si>
    <t>Frame Films s.r.o.</t>
  </si>
  <si>
    <t>Dle zákona zachování hmoty nic není ztraceno</t>
  </si>
  <si>
    <t>154-2026</t>
  </si>
  <si>
    <t>FilmBrigade s.r.o.</t>
  </si>
  <si>
    <t>Papírové sny</t>
  </si>
  <si>
    <t>178-2026</t>
  </si>
  <si>
    <t>Hypermarket Film s.r.o.</t>
  </si>
  <si>
    <t>Věčný svit nespoutané mysli</t>
  </si>
  <si>
    <t>181-2026</t>
  </si>
  <si>
    <t>D1 FILM s.r.o.</t>
  </si>
  <si>
    <t>Trhliny spravedlnosti</t>
  </si>
  <si>
    <t>152-2026</t>
  </si>
  <si>
    <t>106% s.r.o.</t>
  </si>
  <si>
    <t>Mythos</t>
  </si>
  <si>
    <t>184-2026</t>
  </si>
  <si>
    <t>Martin Dušek</t>
  </si>
  <si>
    <t>True Crime</t>
  </si>
  <si>
    <t>174-2026</t>
  </si>
  <si>
    <t>Aussiger Vision s.r.o.</t>
  </si>
  <si>
    <t>Loudz 1</t>
  </si>
  <si>
    <t>146-2026</t>
  </si>
  <si>
    <t>První řada s.r.o.</t>
  </si>
  <si>
    <t>Jsme tady</t>
  </si>
  <si>
    <t>147-2026</t>
  </si>
  <si>
    <t>Lonely Production s.r.o.</t>
  </si>
  <si>
    <t>Děti z měsíční krajiny</t>
  </si>
  <si>
    <t>171-2026</t>
  </si>
  <si>
    <t>Helium Film s.r.o.</t>
  </si>
  <si>
    <t>Viewpoint</t>
  </si>
  <si>
    <t>166-2026</t>
  </si>
  <si>
    <t>Other Stories s.r.o.</t>
  </si>
  <si>
    <t>Tanči se mnou</t>
  </si>
  <si>
    <t>ano - 20 %</t>
  </si>
  <si>
    <t>183-2026</t>
  </si>
  <si>
    <t>Safe Place Production s.r.o.</t>
  </si>
  <si>
    <t>Beyond the Gate</t>
  </si>
  <si>
    <t>190-2026</t>
  </si>
  <si>
    <t>NEGATIV s.r.o.</t>
  </si>
  <si>
    <t>Saints Alive!</t>
  </si>
  <si>
    <t>155-2026</t>
  </si>
  <si>
    <t>Kauza Bílý gauč</t>
  </si>
  <si>
    <t>186-2026</t>
  </si>
  <si>
    <t>Punk Film, s.r.o.</t>
  </si>
  <si>
    <t>Dominátor</t>
  </si>
  <si>
    <t>189-2026</t>
  </si>
  <si>
    <t>Era Productions, s.r.o.</t>
  </si>
  <si>
    <t>Molekuly moci. Společenské dějiny chemie</t>
  </si>
  <si>
    <t>148-2026</t>
  </si>
  <si>
    <t>KLIMA &amp; EXTREMISMUS</t>
  </si>
  <si>
    <t xml:space="preserve">187-2026 </t>
  </si>
  <si>
    <t>Urdun Can Girl Power 2</t>
  </si>
  <si>
    <t>158-2026</t>
  </si>
  <si>
    <t>Films &amp; Chips s.r.o.</t>
  </si>
  <si>
    <t>Vyjednavač</t>
  </si>
  <si>
    <t>30. 9. .2027</t>
  </si>
  <si>
    <t>168-2026</t>
  </si>
  <si>
    <t>Lumiere Film, s.r.o.</t>
  </si>
  <si>
    <t>Něco navíc</t>
  </si>
  <si>
    <t>157-2026</t>
  </si>
  <si>
    <t>NOW Productions s.r.o.</t>
  </si>
  <si>
    <t>Teror podle zákona</t>
  </si>
  <si>
    <t>170-2026</t>
  </si>
  <si>
    <t>V našich tělech</t>
  </si>
  <si>
    <t>185-2026</t>
  </si>
  <si>
    <t>Sirius Films Manual s.r.o.</t>
  </si>
  <si>
    <t>Tady a Tam</t>
  </si>
  <si>
    <t>172-2026</t>
  </si>
  <si>
    <t>Somatic Films s.r.o.</t>
  </si>
  <si>
    <t>Mount Makalu - Spící Obr</t>
  </si>
  <si>
    <t>156-2026</t>
  </si>
  <si>
    <t>Near Light</t>
  </si>
  <si>
    <t>167-2026</t>
  </si>
  <si>
    <t>KOZA Film, s.r.o</t>
  </si>
  <si>
    <t>CABANI</t>
  </si>
  <si>
    <t>165-2026</t>
  </si>
  <si>
    <t>nukleon frame, s.r.o.</t>
  </si>
  <si>
    <t>Československé letecké nehody</t>
  </si>
  <si>
    <t>176-2026</t>
  </si>
  <si>
    <t>Alter Vision s.r.o.</t>
  </si>
  <si>
    <t>Tvář naděje – film, který nikdy nevznikl</t>
  </si>
  <si>
    <t>175-2026</t>
  </si>
  <si>
    <t>Montowna s.r.o.</t>
  </si>
  <si>
    <t xml:space="preserve">Slyšet jinak </t>
  </si>
  <si>
    <t>188-2026</t>
  </si>
  <si>
    <t>BFILM.cz s.r.o.</t>
  </si>
  <si>
    <t>Brutální krása</t>
  </si>
  <si>
    <t>179-2026</t>
  </si>
  <si>
    <t>Profesoři v podzemí</t>
  </si>
  <si>
    <t>162-2026</t>
  </si>
  <si>
    <t>Girl and Gun s.r.o.</t>
  </si>
  <si>
    <t>Karel Klostermann: Autor Šumavy</t>
  </si>
  <si>
    <t xml:space="preserve"> 31. 12. 2026</t>
  </si>
  <si>
    <t>150-2026</t>
  </si>
  <si>
    <t>Sounderground s.r.o.</t>
  </si>
  <si>
    <t>Kantorova vila</t>
  </si>
  <si>
    <t>151-2026</t>
  </si>
  <si>
    <t>Logline Production s.r.o.</t>
  </si>
  <si>
    <t>Stopy Milana Mölzera</t>
  </si>
  <si>
    <t>145-2026</t>
  </si>
  <si>
    <t>Industry Film s.r.o.</t>
  </si>
  <si>
    <t>Kriket není Kroket</t>
  </si>
  <si>
    <t>143-2026</t>
  </si>
  <si>
    <t>MgA. Libuše Rudinská</t>
  </si>
  <si>
    <t>TELEVIZE V OHROŽENÍ</t>
  </si>
  <si>
    <t>141-2026</t>
  </si>
  <si>
    <t>Verity Pictures s.r.o.</t>
  </si>
  <si>
    <t>SOHO Revue</t>
  </si>
  <si>
    <t>180-2026</t>
  </si>
  <si>
    <t>SANDiVA produkční agentura s.r.o.</t>
  </si>
  <si>
    <t>The Monkey Haters</t>
  </si>
  <si>
    <t>149-2026</t>
  </si>
  <si>
    <t>V plamenech!</t>
  </si>
  <si>
    <t>177-2026</t>
  </si>
  <si>
    <t>UNOproduction s.r.o.</t>
  </si>
  <si>
    <t>SOUČASNÝ ATELIÉR</t>
  </si>
  <si>
    <t>159-2026</t>
  </si>
  <si>
    <t>Denisa Špetlová</t>
  </si>
  <si>
    <t>Krkonoše: Tajemství laborantů</t>
  </si>
  <si>
    <t>182-2026</t>
  </si>
  <si>
    <t>naHoru.tv production s.r.o.</t>
  </si>
  <si>
    <t>Dokument Lysá</t>
  </si>
  <si>
    <t>161-2026</t>
  </si>
  <si>
    <t>Mgr. Petr Pokovba</t>
  </si>
  <si>
    <t>Chvály Jižních Čech - Tři vektory domova</t>
  </si>
  <si>
    <t>160-2026</t>
  </si>
  <si>
    <t>Slezská univerzita v Opavě</t>
  </si>
  <si>
    <t>Životy bez hranic</t>
  </si>
  <si>
    <t>zbývá</t>
  </si>
  <si>
    <r>
      <t>Lhůta pro podávání žádostí:</t>
    </r>
    <r>
      <rPr>
        <sz val="9.5"/>
        <color rgb="FF000000"/>
        <rFont val="Arial"/>
        <family val="2"/>
      </rPr>
      <t xml:space="preserve"> 29. 09. 2025–29. 10. 2025</t>
    </r>
  </si>
  <si>
    <t>odpora je určena pro kompletní vývoj:
– krátkometrážního nebo celovečerního dokumentárního televizního či kinematografického díla
(ve smyslu § 2. odst. 1 písm. b), c) zákona o audiovizi) nebo
– dokumentárního televizního díla (ve smyslu § 2. odst. 1 písm. c) zákona o audiovizi) ve formě
dokumentární minisérie (2–4 díly) nebo dokumentárního seriálu (5–13 dílů),</t>
  </si>
  <si>
    <t>Loudz1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</si>
</sst>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[$-405]d\.\ mmmm\ yyyy;@"/>
  </numFmts>
  <fonts count="12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b/>
      <sz val="9.5"/>
      <color rgb="FF000000"/>
      <name val="Arial"/>
    </font>
    <font>
      <sz val="9.5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/>
      <top style="thin">
        <color rgb="FFB4B4B4"/>
      </top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 style="dotted">
        <color rgb="FF000000"/>
      </left>
      <right style="thin">
        <color theme="0" tint="-0.24994659260841701"/>
      </right>
      <top style="dotted">
        <color rgb="FF000000"/>
      </top>
      <bottom style="thin">
        <color theme="0" tint="-0.24994659260841701"/>
      </bottom>
      <diagonal/>
    </border>
    <border>
      <left style="thin">
        <color rgb="FFB4B4B4"/>
      </left>
      <right/>
      <top style="dotted">
        <color rgb="FF000000"/>
      </top>
      <bottom style="thin">
        <color rgb="FFB4B4B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B4B4B4"/>
      </top>
      <bottom style="dotted">
        <color rgb="FF00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thin">
        <color rgb="FFB4B4B4"/>
      </bottom>
      <diagonal/>
    </border>
    <border>
      <left style="thin">
        <color rgb="FFB4B4B4"/>
      </left>
      <right style="dotted">
        <color rgb="FF000000"/>
      </right>
      <top style="thin">
        <color rgb="FFB4B4B4"/>
      </top>
      <bottom/>
      <diagonal/>
    </border>
    <border>
      <left style="thin">
        <color rgb="FFB4B4B4"/>
      </left>
      <right style="dotted">
        <color rgb="FF000000"/>
      </right>
      <top/>
      <bottom/>
      <diagonal/>
    </border>
    <border>
      <left style="thin">
        <color rgb="FFB4B4B4"/>
      </left>
      <right style="dotted">
        <color rgb="FF000000"/>
      </right>
      <top/>
      <bottom style="thin">
        <color theme="0" tint="-0.24994659260841701"/>
      </bottom>
      <diagonal/>
    </border>
    <border>
      <left/>
      <right style="dotted">
        <color rgb="FF000000"/>
      </right>
      <top style="thin">
        <color rgb="FFB4B4B4"/>
      </top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thin">
        <color theme="0" tint="-0.24994659260841701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 applyFill="0" applyProtection="0"/>
  </cellStyleXfs>
  <cellXfs count="90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5" fillId="2" borderId="0" xfId="0" applyNumberFormat="1" applyFont="1" applyFill="1" applyAlignment="1">
      <alignment horizontal="right" vertical="top"/>
    </xf>
    <xf numFmtId="3" fontId="5" fillId="2" borderId="0" xfId="0" applyNumberFormat="1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3" fontId="3" fillId="0" borderId="2" xfId="0" applyNumberFormat="1" applyFont="1" applyBorder="1" applyAlignment="1">
      <alignment horizontal="right" vertical="top"/>
    </xf>
    <xf numFmtId="0" fontId="1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2" fontId="3" fillId="0" borderId="13" xfId="0" applyNumberFormat="1" applyFont="1" applyBorder="1" applyAlignment="1">
      <alignment horizontal="left" vertical="top"/>
    </xf>
    <xf numFmtId="2" fontId="3" fillId="0" borderId="14" xfId="0" applyNumberFormat="1" applyFont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>
      <alignment horizontal="left" vertical="top"/>
    </xf>
    <xf numFmtId="165" fontId="3" fillId="2" borderId="6" xfId="0" applyNumberFormat="1" applyFont="1" applyFill="1" applyBorder="1" applyAlignment="1">
      <alignment horizontal="left" vertical="top"/>
    </xf>
    <xf numFmtId="0" fontId="3" fillId="2" borderId="0" xfId="0" applyFont="1" applyFill="1" applyAlignment="1">
      <alignment wrapText="1"/>
    </xf>
    <xf numFmtId="0" fontId="1" fillId="2" borderId="3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/>
    </xf>
    <xf numFmtId="3" fontId="3" fillId="0" borderId="2" xfId="0" applyNumberFormat="1" applyFont="1" applyBorder="1" applyAlignment="1">
      <alignment horizontal="left" vertical="top"/>
    </xf>
    <xf numFmtId="0" fontId="3" fillId="2" borderId="9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9" fontId="3" fillId="2" borderId="3" xfId="0" applyNumberFormat="1" applyFont="1" applyFill="1" applyBorder="1" applyAlignment="1">
      <alignment horizontal="center" vertical="top"/>
    </xf>
    <xf numFmtId="9" fontId="3" fillId="2" borderId="9" xfId="0" applyNumberFormat="1" applyFont="1" applyFill="1" applyBorder="1" applyAlignment="1">
      <alignment horizontal="center" vertical="top"/>
    </xf>
    <xf numFmtId="3" fontId="3" fillId="0" borderId="15" xfId="0" applyNumberFormat="1" applyFont="1" applyBorder="1" applyAlignment="1">
      <alignment horizontal="right" vertical="top"/>
    </xf>
    <xf numFmtId="0" fontId="3" fillId="2" borderId="16" xfId="0" applyFont="1" applyFill="1" applyBorder="1" applyAlignment="1">
      <alignment horizontal="center" vertical="top"/>
    </xf>
    <xf numFmtId="3" fontId="5" fillId="2" borderId="17" xfId="0" applyNumberFormat="1" applyFont="1" applyFill="1" applyBorder="1" applyAlignment="1">
      <alignment horizontal="right" vertical="top"/>
    </xf>
    <xf numFmtId="0" fontId="3" fillId="2" borderId="18" xfId="0" applyFont="1" applyFill="1" applyBorder="1" applyAlignment="1">
      <alignment horizontal="left" vertical="top"/>
    </xf>
    <xf numFmtId="0" fontId="3" fillId="2" borderId="19" xfId="0" applyFont="1" applyFill="1" applyBorder="1" applyAlignment="1">
      <alignment horizontal="left" vertical="top"/>
    </xf>
    <xf numFmtId="0" fontId="3" fillId="2" borderId="20" xfId="0" applyFont="1" applyFill="1" applyBorder="1" applyAlignment="1">
      <alignment horizontal="center" vertical="top"/>
    </xf>
    <xf numFmtId="3" fontId="3" fillId="0" borderId="21" xfId="0" applyNumberFormat="1" applyFont="1" applyBorder="1" applyAlignment="1">
      <alignment horizontal="right" vertical="top"/>
    </xf>
    <xf numFmtId="0" fontId="3" fillId="2" borderId="22" xfId="0" applyFont="1" applyFill="1" applyBorder="1" applyAlignment="1">
      <alignment horizontal="center" vertical="top"/>
    </xf>
    <xf numFmtId="9" fontId="3" fillId="2" borderId="23" xfId="0" applyNumberFormat="1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2" fontId="3" fillId="2" borderId="25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14" fontId="3" fillId="2" borderId="6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3" fontId="3" fillId="0" borderId="25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3" fontId="3" fillId="0" borderId="21" xfId="0" applyNumberFormat="1" applyFont="1" applyBorder="1" applyAlignment="1">
      <alignment vertical="top"/>
    </xf>
    <xf numFmtId="3" fontId="3" fillId="2" borderId="22" xfId="0" applyNumberFormat="1" applyFont="1" applyFill="1" applyBorder="1" applyAlignment="1">
      <alignment vertical="top"/>
    </xf>
    <xf numFmtId="9" fontId="3" fillId="2" borderId="1" xfId="0" applyNumberFormat="1" applyFont="1" applyFill="1" applyBorder="1" applyAlignment="1">
      <alignment horizontal="center" vertical="top"/>
    </xf>
    <xf numFmtId="14" fontId="3" fillId="2" borderId="3" xfId="0" applyNumberFormat="1" applyFont="1" applyFill="1" applyBorder="1" applyAlignment="1">
      <alignment horizontal="center" vertical="top"/>
    </xf>
    <xf numFmtId="14" fontId="3" fillId="2" borderId="1" xfId="0" applyNumberFormat="1" applyFont="1" applyFill="1" applyBorder="1" applyAlignment="1">
      <alignment horizontal="center" vertical="top"/>
    </xf>
    <xf numFmtId="0" fontId="10" fillId="2" borderId="0" xfId="0" applyFont="1" applyFill="1" applyAlignment="1">
      <alignment horizontal="left" vertical="top"/>
    </xf>
    <xf numFmtId="3" fontId="3" fillId="2" borderId="13" xfId="0" applyNumberFormat="1" applyFont="1" applyFill="1" applyBorder="1" applyAlignment="1">
      <alignment vertical="top"/>
    </xf>
    <xf numFmtId="2" fontId="3" fillId="0" borderId="26" xfId="0" applyNumberFormat="1" applyFont="1" applyBorder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1" xfId="0" applyNumberFormat="1" applyFont="1" applyFill="1" applyBorder="1" applyAlignment="1">
      <alignment horizontal="left" vertical="top" wrapText="1"/>
    </xf>
    <xf numFmtId="2" fontId="1" fillId="2" borderId="12" xfId="0" applyNumberFormat="1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165" fontId="1" fillId="2" borderId="3" xfId="0" applyNumberFormat="1" applyFont="1" applyFill="1" applyBorder="1" applyAlignment="1">
      <alignment horizontal="left" vertical="top" wrapText="1"/>
    </xf>
    <xf numFmtId="165" fontId="1" fillId="2" borderId="11" xfId="0" applyNumberFormat="1" applyFont="1" applyFill="1" applyBorder="1" applyAlignment="1">
      <alignment horizontal="left" vertical="top" wrapText="1"/>
    </xf>
    <xf numFmtId="165" fontId="1" fillId="2" borderId="12" xfId="0" applyNumberFormat="1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0" fontId="1" fillId="2" borderId="27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center" vertical="top"/>
    </xf>
    <xf numFmtId="0" fontId="1" fillId="2" borderId="30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top"/>
    </xf>
    <xf numFmtId="0" fontId="1" fillId="2" borderId="35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1" fillId="2" borderId="34" xfId="0" applyFont="1" applyFill="1" applyBorder="1" applyAlignment="1">
      <alignment horizontal="center" vertical="top" wrapText="1"/>
    </xf>
  </cellXfs>
  <cellStyles count="3">
    <cellStyle name="Čárka 2" xfId="1" xr:uid="{00000000-0005-0000-0000-000000000000}"/>
    <cellStyle name="Normální" xfId="0" builtinId="0"/>
    <cellStyle name="Normální 2" xfId="2" xr:uid="{1186FFC1-50D8-41A4-837A-E340FC74D25E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1B78-B6D5-B440-8D67-61FCDF120A84}">
  <sheetPr>
    <pageSetUpPr fitToPage="1"/>
  </sheetPr>
  <dimension ref="A1:V69"/>
  <sheetViews>
    <sheetView tabSelected="1" topLeftCell="C11" zoomScaleNormal="100" workbookViewId="0">
      <selection activeCell="D22" sqref="D22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0.7265625" style="2" customWidth="1"/>
    <col min="4" max="4" width="15.453125" style="2" customWidth="1"/>
    <col min="5" max="5" width="22.1796875" style="2" customWidth="1"/>
    <col min="6" max="6" width="17.1796875" style="2" bestFit="1" customWidth="1"/>
    <col min="7" max="7" width="9.453125" style="2" customWidth="1"/>
    <col min="8" max="8" width="9.7265625" style="2" customWidth="1"/>
    <col min="9" max="11" width="9.453125" style="2" customWidth="1"/>
    <col min="12" max="12" width="9.81640625" style="2" customWidth="1"/>
    <col min="13" max="13" width="14.453125" style="2" customWidth="1"/>
    <col min="14" max="19" width="13.453125" style="2" customWidth="1"/>
    <col min="20" max="21" width="13.453125" style="14" customWidth="1"/>
    <col min="22" max="22" width="23.7265625" style="14" customWidth="1"/>
    <col min="23" max="16384" width="9.1796875" style="2"/>
  </cols>
  <sheetData>
    <row r="1" spans="1:13" ht="38.25" customHeight="1" x14ac:dyDescent="0.35">
      <c r="A1" s="1" t="s">
        <v>0</v>
      </c>
    </row>
    <row r="2" spans="1:13" ht="15" customHeight="1" x14ac:dyDescent="0.35">
      <c r="A2" s="13" t="s">
        <v>1</v>
      </c>
      <c r="D2" s="3" t="s">
        <v>2</v>
      </c>
    </row>
    <row r="3" spans="1:13" ht="15" customHeight="1" x14ac:dyDescent="0.25">
      <c r="A3" s="13" t="s">
        <v>3</v>
      </c>
      <c r="D3" s="61" t="s">
        <v>4</v>
      </c>
      <c r="E3" s="61"/>
      <c r="F3" s="61"/>
      <c r="G3" s="61"/>
      <c r="H3" s="61"/>
      <c r="I3" s="61"/>
      <c r="J3" s="61"/>
      <c r="K3" s="61"/>
      <c r="L3" s="61"/>
      <c r="M3" s="61"/>
    </row>
    <row r="4" spans="1:13" ht="15" customHeight="1" x14ac:dyDescent="0.25">
      <c r="A4" s="3" t="s">
        <v>5</v>
      </c>
      <c r="D4" s="62" t="s">
        <v>6</v>
      </c>
      <c r="E4" s="62"/>
      <c r="F4" s="62"/>
      <c r="G4" s="62"/>
      <c r="H4" s="62"/>
      <c r="I4" s="62"/>
      <c r="J4" s="62"/>
      <c r="K4" s="62"/>
      <c r="L4" s="62"/>
      <c r="M4" s="62"/>
    </row>
    <row r="5" spans="1:13" ht="15" customHeight="1" x14ac:dyDescent="0.25">
      <c r="A5" s="48" t="s">
        <v>7</v>
      </c>
      <c r="D5" s="62" t="s">
        <v>8</v>
      </c>
      <c r="E5" s="62"/>
      <c r="F5" s="62"/>
      <c r="G5" s="62"/>
      <c r="H5" s="62"/>
      <c r="I5" s="62"/>
      <c r="J5" s="62"/>
      <c r="K5" s="62"/>
      <c r="L5" s="62"/>
      <c r="M5" s="62"/>
    </row>
    <row r="6" spans="1:13" ht="15" customHeight="1" x14ac:dyDescent="0.25">
      <c r="A6" s="13" t="s">
        <v>9</v>
      </c>
      <c r="D6" s="62" t="s">
        <v>10</v>
      </c>
      <c r="E6" s="62"/>
      <c r="F6" s="62"/>
      <c r="G6" s="62"/>
      <c r="H6" s="62"/>
      <c r="I6" s="62"/>
      <c r="J6" s="62"/>
      <c r="K6" s="62"/>
      <c r="L6" s="62"/>
      <c r="M6" s="62"/>
    </row>
    <row r="7" spans="1:13" ht="15" customHeight="1" x14ac:dyDescent="0.25">
      <c r="A7" s="58" t="s">
        <v>11</v>
      </c>
      <c r="B7" s="58"/>
      <c r="C7" s="58"/>
      <c r="D7" s="20" t="s">
        <v>12</v>
      </c>
      <c r="E7" s="16"/>
      <c r="F7" s="16"/>
      <c r="G7" s="16"/>
      <c r="H7" s="16"/>
      <c r="I7" s="16"/>
      <c r="J7" s="16"/>
      <c r="K7" s="16"/>
      <c r="L7" s="16"/>
      <c r="M7" s="16"/>
    </row>
    <row r="8" spans="1:13" ht="15" customHeight="1" x14ac:dyDescent="0.35">
      <c r="A8" s="3" t="s">
        <v>13</v>
      </c>
      <c r="B8" s="19"/>
      <c r="C8" s="19"/>
    </row>
    <row r="9" spans="1:13" ht="15" customHeight="1" x14ac:dyDescent="0.35">
      <c r="D9" s="3" t="s">
        <v>14</v>
      </c>
      <c r="E9" s="18"/>
      <c r="F9" s="18"/>
      <c r="G9" s="18"/>
      <c r="H9" s="18"/>
      <c r="I9" s="18"/>
      <c r="J9" s="18"/>
      <c r="K9" s="18"/>
      <c r="L9" s="18"/>
      <c r="M9" s="18"/>
    </row>
    <row r="10" spans="1:13" ht="15" customHeight="1" x14ac:dyDescent="0.35">
      <c r="D10" s="59" t="s">
        <v>15</v>
      </c>
      <c r="E10" s="59"/>
      <c r="F10" s="59"/>
      <c r="G10" s="59"/>
      <c r="H10" s="59"/>
      <c r="I10" s="59"/>
      <c r="J10" s="59"/>
      <c r="K10" s="59"/>
      <c r="L10" s="59"/>
      <c r="M10" s="59"/>
    </row>
    <row r="11" spans="1:13" ht="70.5" customHeight="1" x14ac:dyDescent="0.35">
      <c r="D11" s="59" t="s">
        <v>16</v>
      </c>
      <c r="E11" s="59"/>
      <c r="F11" s="59"/>
      <c r="G11" s="59"/>
      <c r="H11" s="59"/>
      <c r="I11" s="59"/>
      <c r="J11" s="59"/>
      <c r="K11" s="59"/>
      <c r="L11" s="59"/>
      <c r="M11" s="59"/>
    </row>
    <row r="12" spans="1:13" ht="17.25" customHeight="1" x14ac:dyDescent="0.35">
      <c r="D12" s="59" t="s">
        <v>17</v>
      </c>
      <c r="E12" s="59"/>
      <c r="F12" s="59"/>
      <c r="G12" s="59"/>
      <c r="H12" s="59"/>
      <c r="I12" s="59"/>
      <c r="J12" s="59"/>
      <c r="K12" s="59"/>
      <c r="L12" s="59"/>
      <c r="M12" s="59"/>
    </row>
    <row r="13" spans="1:13" ht="45" customHeight="1" x14ac:dyDescent="0.35">
      <c r="D13" s="59" t="s">
        <v>18</v>
      </c>
      <c r="E13" s="60"/>
      <c r="F13" s="60"/>
      <c r="G13" s="60"/>
      <c r="H13" s="60"/>
      <c r="I13" s="60"/>
      <c r="J13" s="60"/>
      <c r="K13" s="60"/>
      <c r="L13" s="60"/>
      <c r="M13" s="60"/>
    </row>
    <row r="14" spans="1:13" ht="58" customHeight="1" x14ac:dyDescent="0.35">
      <c r="D14" s="59" t="s">
        <v>19</v>
      </c>
      <c r="E14" s="60"/>
      <c r="F14" s="60"/>
      <c r="G14" s="60"/>
      <c r="H14" s="60"/>
      <c r="I14" s="60"/>
      <c r="J14" s="60"/>
      <c r="K14" s="60"/>
      <c r="L14" s="60"/>
      <c r="M14" s="60"/>
    </row>
    <row r="15" spans="1:13" ht="49" customHeight="1" x14ac:dyDescent="0.35">
      <c r="D15" s="59" t="s">
        <v>20</v>
      </c>
      <c r="E15" s="60"/>
      <c r="F15" s="60"/>
      <c r="G15" s="60"/>
      <c r="H15" s="60"/>
      <c r="I15" s="60"/>
      <c r="J15" s="60"/>
      <c r="K15" s="60"/>
      <c r="L15" s="60"/>
      <c r="M15" s="60"/>
    </row>
    <row r="16" spans="1:13" ht="15" customHeight="1" x14ac:dyDescent="0.35">
      <c r="D16" s="59" t="s">
        <v>21</v>
      </c>
      <c r="E16" s="59"/>
      <c r="F16" s="59"/>
      <c r="G16" s="59"/>
      <c r="H16" s="59"/>
      <c r="I16" s="59"/>
      <c r="J16" s="59"/>
      <c r="K16" s="59"/>
      <c r="L16" s="59"/>
      <c r="M16" s="59"/>
    </row>
    <row r="17" spans="1:22" ht="15" customHeight="1" x14ac:dyDescent="0.35">
      <c r="A17" s="3"/>
      <c r="G17" s="3"/>
      <c r="H17" s="3"/>
      <c r="I17" s="3"/>
    </row>
    <row r="18" spans="1:22" ht="15" customHeight="1" x14ac:dyDescent="0.35">
      <c r="A18" s="52" t="s">
        <v>22</v>
      </c>
      <c r="B18" s="52" t="s">
        <v>23</v>
      </c>
      <c r="C18" s="52" t="s">
        <v>24</v>
      </c>
      <c r="D18" s="52" t="s">
        <v>25</v>
      </c>
      <c r="E18" s="55" t="s">
        <v>26</v>
      </c>
      <c r="F18" s="66" t="s">
        <v>27</v>
      </c>
      <c r="G18" s="67"/>
      <c r="H18" s="67"/>
      <c r="I18" s="67"/>
      <c r="J18" s="67"/>
      <c r="K18" s="68"/>
      <c r="L18" s="84" t="s">
        <v>28</v>
      </c>
      <c r="M18" s="81" t="s">
        <v>29</v>
      </c>
      <c r="N18" s="76" t="s">
        <v>30</v>
      </c>
      <c r="O18" s="52" t="s">
        <v>31</v>
      </c>
      <c r="P18" s="52" t="s">
        <v>32</v>
      </c>
      <c r="Q18" s="52" t="s">
        <v>33</v>
      </c>
      <c r="R18" s="79" t="s">
        <v>34</v>
      </c>
      <c r="S18" s="79" t="s">
        <v>35</v>
      </c>
      <c r="T18" s="63" t="s">
        <v>36</v>
      </c>
      <c r="U18" s="63" t="s">
        <v>37</v>
      </c>
      <c r="V18" s="63" t="s">
        <v>38</v>
      </c>
    </row>
    <row r="19" spans="1:22" ht="14.5" customHeight="1" x14ac:dyDescent="0.35">
      <c r="A19" s="53"/>
      <c r="B19" s="53"/>
      <c r="C19" s="53"/>
      <c r="D19" s="53"/>
      <c r="E19" s="56"/>
      <c r="F19" s="71" t="s">
        <v>39</v>
      </c>
      <c r="G19" s="72"/>
      <c r="H19" s="73" t="s">
        <v>40</v>
      </c>
      <c r="I19" s="74"/>
      <c r="J19" s="74"/>
      <c r="K19" s="75"/>
      <c r="L19" s="85"/>
      <c r="M19" s="82"/>
      <c r="N19" s="77"/>
      <c r="O19" s="53"/>
      <c r="P19" s="53"/>
      <c r="Q19" s="69"/>
      <c r="R19" s="80"/>
      <c r="S19" s="80"/>
      <c r="T19" s="64"/>
      <c r="U19" s="64"/>
      <c r="V19" s="64"/>
    </row>
    <row r="20" spans="1:22" ht="78" customHeight="1" x14ac:dyDescent="0.35">
      <c r="A20" s="53"/>
      <c r="B20" s="53"/>
      <c r="C20" s="53"/>
      <c r="D20" s="53"/>
      <c r="E20" s="56"/>
      <c r="F20" s="9" t="s">
        <v>41</v>
      </c>
      <c r="G20" s="9" t="s">
        <v>42</v>
      </c>
      <c r="H20" s="9" t="s">
        <v>43</v>
      </c>
      <c r="I20" s="9" t="s">
        <v>44</v>
      </c>
      <c r="J20" s="37" t="s">
        <v>45</v>
      </c>
      <c r="K20" s="9" t="s">
        <v>46</v>
      </c>
      <c r="L20" s="85"/>
      <c r="M20" s="82"/>
      <c r="N20" s="77"/>
      <c r="O20" s="53"/>
      <c r="P20" s="53"/>
      <c r="Q20" s="69"/>
      <c r="R20" s="80"/>
      <c r="S20" s="80"/>
      <c r="T20" s="64"/>
      <c r="U20" s="64"/>
      <c r="V20" s="64"/>
    </row>
    <row r="21" spans="1:22" ht="31" customHeight="1" x14ac:dyDescent="0.35">
      <c r="A21" s="54"/>
      <c r="B21" s="54"/>
      <c r="C21" s="54"/>
      <c r="D21" s="54"/>
      <c r="E21" s="57"/>
      <c r="F21" s="17" t="s">
        <v>47</v>
      </c>
      <c r="G21" s="17" t="s">
        <v>48</v>
      </c>
      <c r="H21" s="17" t="s">
        <v>49</v>
      </c>
      <c r="I21" s="17" t="s">
        <v>49</v>
      </c>
      <c r="J21" s="17" t="s">
        <v>48</v>
      </c>
      <c r="K21" s="17" t="s">
        <v>48</v>
      </c>
      <c r="L21" s="86"/>
      <c r="M21" s="83"/>
      <c r="N21" s="78"/>
      <c r="O21" s="54"/>
      <c r="P21" s="54"/>
      <c r="Q21" s="70"/>
      <c r="R21" s="80"/>
      <c r="S21" s="80"/>
      <c r="T21" s="64"/>
      <c r="U21" s="65"/>
      <c r="V21" s="65"/>
    </row>
    <row r="22" spans="1:22" ht="12" x14ac:dyDescent="0.35">
      <c r="A22" s="21" t="s">
        <v>50</v>
      </c>
      <c r="B22" s="21" t="s">
        <v>51</v>
      </c>
      <c r="C22" s="21" t="s">
        <v>52</v>
      </c>
      <c r="D22" s="8">
        <v>880000</v>
      </c>
      <c r="E22" s="8">
        <v>750000</v>
      </c>
      <c r="F22" s="36">
        <v>26.4</v>
      </c>
      <c r="G22" s="36">
        <v>7.6</v>
      </c>
      <c r="H22" s="36">
        <v>18</v>
      </c>
      <c r="I22" s="36">
        <v>17.2</v>
      </c>
      <c r="J22" s="36">
        <v>8.8000000000000007</v>
      </c>
      <c r="K22" s="36">
        <v>9</v>
      </c>
      <c r="L22" s="50">
        <f t="shared" ref="L22:L67" si="0">SUM(F22:K22)</f>
        <v>87</v>
      </c>
      <c r="M22" s="40">
        <v>750000</v>
      </c>
      <c r="N22" s="35" t="s">
        <v>53</v>
      </c>
      <c r="O22" s="22" t="s">
        <v>53</v>
      </c>
      <c r="P22" s="22" t="s">
        <v>54</v>
      </c>
      <c r="Q22" s="22" t="s">
        <v>54</v>
      </c>
      <c r="R22" s="25">
        <v>0.85</v>
      </c>
      <c r="S22" s="45">
        <v>0.9</v>
      </c>
      <c r="T22" s="38">
        <v>46446</v>
      </c>
      <c r="U22" s="46">
        <v>47177</v>
      </c>
      <c r="V22" s="24">
        <f t="shared" ref="V22:V67" si="1">M22/(0.8*D22)</f>
        <v>1.0653409090909092</v>
      </c>
    </row>
    <row r="23" spans="1:22" ht="12.75" customHeight="1" x14ac:dyDescent="0.35">
      <c r="A23" s="21" t="s">
        <v>55</v>
      </c>
      <c r="B23" s="21" t="s">
        <v>56</v>
      </c>
      <c r="C23" s="21" t="s">
        <v>57</v>
      </c>
      <c r="D23" s="8">
        <v>650000</v>
      </c>
      <c r="E23" s="8">
        <v>550000</v>
      </c>
      <c r="F23" s="36">
        <v>24.4</v>
      </c>
      <c r="G23" s="36">
        <v>8.6</v>
      </c>
      <c r="H23" s="36">
        <v>18.8</v>
      </c>
      <c r="I23" s="36">
        <v>19</v>
      </c>
      <c r="J23" s="36">
        <v>8</v>
      </c>
      <c r="K23" s="36">
        <v>6.8</v>
      </c>
      <c r="L23" s="50">
        <f t="shared" si="0"/>
        <v>85.6</v>
      </c>
      <c r="M23" s="41">
        <v>550000</v>
      </c>
      <c r="N23" s="22" t="s">
        <v>53</v>
      </c>
      <c r="O23" s="22" t="s">
        <v>53</v>
      </c>
      <c r="P23" s="22" t="s">
        <v>54</v>
      </c>
      <c r="Q23" s="22" t="s">
        <v>54</v>
      </c>
      <c r="R23" s="25">
        <v>0.85</v>
      </c>
      <c r="S23" s="45">
        <v>0.9</v>
      </c>
      <c r="T23" s="38">
        <v>46387</v>
      </c>
      <c r="U23" s="46">
        <v>47177</v>
      </c>
      <c r="V23" s="24">
        <f t="shared" si="1"/>
        <v>1.0576923076923077</v>
      </c>
    </row>
    <row r="24" spans="1:22" ht="12.75" customHeight="1" x14ac:dyDescent="0.35">
      <c r="A24" s="21" t="s">
        <v>58</v>
      </c>
      <c r="B24" s="21" t="s">
        <v>59</v>
      </c>
      <c r="C24" s="21" t="s">
        <v>60</v>
      </c>
      <c r="D24" s="8">
        <v>808500</v>
      </c>
      <c r="E24" s="8">
        <v>650000</v>
      </c>
      <c r="F24" s="36">
        <v>25.6</v>
      </c>
      <c r="G24" s="36">
        <v>7.4</v>
      </c>
      <c r="H24" s="36">
        <v>17.8</v>
      </c>
      <c r="I24" s="36">
        <v>18</v>
      </c>
      <c r="J24" s="36">
        <v>7.8</v>
      </c>
      <c r="K24" s="36">
        <v>7.8</v>
      </c>
      <c r="L24" s="50">
        <f t="shared" si="0"/>
        <v>84.399999999999991</v>
      </c>
      <c r="M24" s="41">
        <v>650000</v>
      </c>
      <c r="N24" s="22" t="s">
        <v>53</v>
      </c>
      <c r="O24" s="22" t="s">
        <v>53</v>
      </c>
      <c r="P24" s="22" t="s">
        <v>54</v>
      </c>
      <c r="Q24" s="22" t="s">
        <v>54</v>
      </c>
      <c r="R24" s="25">
        <v>0.8</v>
      </c>
      <c r="S24" s="45">
        <v>0.9</v>
      </c>
      <c r="T24" s="38">
        <v>46691</v>
      </c>
      <c r="U24" s="46">
        <v>47177</v>
      </c>
      <c r="V24" s="24">
        <f t="shared" si="1"/>
        <v>1.0049474335188622</v>
      </c>
    </row>
    <row r="25" spans="1:22" ht="12.75" customHeight="1" x14ac:dyDescent="0.35">
      <c r="A25" s="21" t="s">
        <v>61</v>
      </c>
      <c r="B25" s="21" t="s">
        <v>62</v>
      </c>
      <c r="C25" s="21" t="s">
        <v>63</v>
      </c>
      <c r="D25" s="8">
        <v>1730000</v>
      </c>
      <c r="E25" s="8">
        <v>750000</v>
      </c>
      <c r="F25" s="36">
        <v>24.8</v>
      </c>
      <c r="G25" s="36">
        <v>8.4</v>
      </c>
      <c r="H25" s="36">
        <v>16.600000000000001</v>
      </c>
      <c r="I25" s="36">
        <v>18</v>
      </c>
      <c r="J25" s="36">
        <v>7.6</v>
      </c>
      <c r="K25" s="36">
        <v>7.2</v>
      </c>
      <c r="L25" s="50">
        <f t="shared" si="0"/>
        <v>82.600000000000009</v>
      </c>
      <c r="M25" s="41">
        <v>750000</v>
      </c>
      <c r="N25" s="22" t="s">
        <v>53</v>
      </c>
      <c r="O25" s="22" t="s">
        <v>53</v>
      </c>
      <c r="P25" s="22" t="s">
        <v>54</v>
      </c>
      <c r="Q25" s="22" t="s">
        <v>54</v>
      </c>
      <c r="R25" s="25">
        <v>0.43</v>
      </c>
      <c r="S25" s="45">
        <v>0.9</v>
      </c>
      <c r="T25" s="38">
        <v>46752</v>
      </c>
      <c r="U25" s="46">
        <v>47177</v>
      </c>
      <c r="V25" s="24">
        <f t="shared" si="1"/>
        <v>0.54190751445086704</v>
      </c>
    </row>
    <row r="26" spans="1:22" ht="12.75" customHeight="1" x14ac:dyDescent="0.35">
      <c r="A26" s="21" t="s">
        <v>64</v>
      </c>
      <c r="B26" s="21" t="s">
        <v>65</v>
      </c>
      <c r="C26" s="21" t="s">
        <v>66</v>
      </c>
      <c r="D26" s="8">
        <v>1400000</v>
      </c>
      <c r="E26" s="8">
        <v>750000</v>
      </c>
      <c r="F26" s="36">
        <v>23.2</v>
      </c>
      <c r="G26" s="36">
        <v>7.8</v>
      </c>
      <c r="H26" s="36">
        <v>19</v>
      </c>
      <c r="I26" s="36">
        <v>18</v>
      </c>
      <c r="J26" s="36">
        <v>8</v>
      </c>
      <c r="K26" s="36">
        <v>5.8</v>
      </c>
      <c r="L26" s="50">
        <f t="shared" si="0"/>
        <v>81.8</v>
      </c>
      <c r="M26" s="41">
        <v>750000</v>
      </c>
      <c r="N26" s="22" t="s">
        <v>53</v>
      </c>
      <c r="O26" s="22" t="s">
        <v>53</v>
      </c>
      <c r="P26" s="22" t="s">
        <v>54</v>
      </c>
      <c r="Q26" s="22" t="s">
        <v>54</v>
      </c>
      <c r="R26" s="25">
        <v>0.54</v>
      </c>
      <c r="S26" s="45">
        <v>0.9</v>
      </c>
      <c r="T26" s="38">
        <v>46660</v>
      </c>
      <c r="U26" s="46">
        <v>47177</v>
      </c>
      <c r="V26" s="24">
        <f t="shared" si="1"/>
        <v>0.6696428571428571</v>
      </c>
    </row>
    <row r="27" spans="1:22" ht="12.75" customHeight="1" x14ac:dyDescent="0.35">
      <c r="A27" s="21" t="s">
        <v>67</v>
      </c>
      <c r="B27" s="21" t="s">
        <v>68</v>
      </c>
      <c r="C27" s="21" t="s">
        <v>69</v>
      </c>
      <c r="D27" s="8">
        <v>1040000</v>
      </c>
      <c r="E27" s="8">
        <v>750000</v>
      </c>
      <c r="F27" s="36">
        <v>25.6</v>
      </c>
      <c r="G27" s="36">
        <v>7.4</v>
      </c>
      <c r="H27" s="36">
        <v>17.600000000000001</v>
      </c>
      <c r="I27" s="36">
        <v>18.2</v>
      </c>
      <c r="J27" s="36">
        <v>6.2</v>
      </c>
      <c r="K27" s="36">
        <v>6.2</v>
      </c>
      <c r="L27" s="50">
        <f t="shared" si="0"/>
        <v>81.2</v>
      </c>
      <c r="M27" s="41">
        <v>750000</v>
      </c>
      <c r="N27" s="22" t="s">
        <v>53</v>
      </c>
      <c r="O27" s="22" t="s">
        <v>53</v>
      </c>
      <c r="P27" s="22" t="s">
        <v>54</v>
      </c>
      <c r="Q27" s="22" t="s">
        <v>54</v>
      </c>
      <c r="R27" s="25">
        <v>0.72</v>
      </c>
      <c r="S27" s="45">
        <v>0.9</v>
      </c>
      <c r="T27" s="38">
        <v>46476</v>
      </c>
      <c r="U27" s="46">
        <v>47177</v>
      </c>
      <c r="V27" s="24">
        <f t="shared" si="1"/>
        <v>0.90144230769230771</v>
      </c>
    </row>
    <row r="28" spans="1:22" ht="12.75" customHeight="1" x14ac:dyDescent="0.35">
      <c r="A28" s="21" t="s">
        <v>70</v>
      </c>
      <c r="B28" s="21" t="s">
        <v>71</v>
      </c>
      <c r="C28" s="21" t="s">
        <v>72</v>
      </c>
      <c r="D28" s="8">
        <v>936000</v>
      </c>
      <c r="E28" s="8">
        <v>750000</v>
      </c>
      <c r="F28" s="36">
        <v>25.8</v>
      </c>
      <c r="G28" s="36">
        <v>6.8</v>
      </c>
      <c r="H28" s="36">
        <v>16.600000000000001</v>
      </c>
      <c r="I28" s="36">
        <v>18.399999999999999</v>
      </c>
      <c r="J28" s="36">
        <v>7.6</v>
      </c>
      <c r="K28" s="36">
        <v>6</v>
      </c>
      <c r="L28" s="50">
        <f t="shared" si="0"/>
        <v>81.199999999999989</v>
      </c>
      <c r="M28" s="42">
        <v>750000</v>
      </c>
      <c r="N28" s="22" t="s">
        <v>53</v>
      </c>
      <c r="O28" s="22" t="s">
        <v>53</v>
      </c>
      <c r="P28" s="22" t="s">
        <v>54</v>
      </c>
      <c r="Q28" s="22" t="s">
        <v>54</v>
      </c>
      <c r="R28" s="25">
        <v>0.8</v>
      </c>
      <c r="S28" s="45">
        <v>0.9</v>
      </c>
      <c r="T28" s="38">
        <v>46387</v>
      </c>
      <c r="U28" s="46">
        <v>47177</v>
      </c>
      <c r="V28" s="24">
        <f t="shared" si="1"/>
        <v>1.0016025641025641</v>
      </c>
    </row>
    <row r="29" spans="1:22" ht="12.75" customHeight="1" x14ac:dyDescent="0.35">
      <c r="A29" s="21" t="s">
        <v>73</v>
      </c>
      <c r="B29" s="21" t="s">
        <v>74</v>
      </c>
      <c r="C29" s="21" t="s">
        <v>75</v>
      </c>
      <c r="D29" s="8">
        <v>1062000</v>
      </c>
      <c r="E29" s="8">
        <v>750000</v>
      </c>
      <c r="F29" s="36">
        <v>22</v>
      </c>
      <c r="G29" s="36">
        <v>8.6</v>
      </c>
      <c r="H29" s="36">
        <v>17.2</v>
      </c>
      <c r="I29" s="36">
        <v>18.399999999999999</v>
      </c>
      <c r="J29" s="36">
        <v>8</v>
      </c>
      <c r="K29" s="36">
        <v>6.8</v>
      </c>
      <c r="L29" s="50">
        <f t="shared" si="0"/>
        <v>80.999999999999986</v>
      </c>
      <c r="M29" s="42">
        <v>750000</v>
      </c>
      <c r="N29" s="22" t="s">
        <v>53</v>
      </c>
      <c r="O29" s="22" t="s">
        <v>53</v>
      </c>
      <c r="P29" s="22" t="s">
        <v>54</v>
      </c>
      <c r="Q29" s="22" t="s">
        <v>54</v>
      </c>
      <c r="R29" s="25">
        <v>0.71</v>
      </c>
      <c r="S29" s="45">
        <v>0.9</v>
      </c>
      <c r="T29" s="38">
        <v>47058</v>
      </c>
      <c r="U29" s="46">
        <v>47177</v>
      </c>
      <c r="V29" s="24">
        <f t="shared" si="1"/>
        <v>0.88276836158192096</v>
      </c>
    </row>
    <row r="30" spans="1:22" ht="12.75" customHeight="1" x14ac:dyDescent="0.35">
      <c r="A30" s="21" t="s">
        <v>76</v>
      </c>
      <c r="B30" s="21" t="s">
        <v>77</v>
      </c>
      <c r="C30" s="21" t="s">
        <v>189</v>
      </c>
      <c r="D30" s="8">
        <v>600000</v>
      </c>
      <c r="E30" s="8">
        <v>480000</v>
      </c>
      <c r="F30" s="36">
        <v>25.2</v>
      </c>
      <c r="G30" s="36">
        <v>8.1999999999999993</v>
      </c>
      <c r="H30" s="36">
        <v>15.6</v>
      </c>
      <c r="I30" s="36">
        <v>17.399999999999999</v>
      </c>
      <c r="J30" s="36">
        <v>7.2</v>
      </c>
      <c r="K30" s="36">
        <v>7</v>
      </c>
      <c r="L30" s="50">
        <f t="shared" si="0"/>
        <v>80.600000000000009</v>
      </c>
      <c r="M30" s="43">
        <v>480000</v>
      </c>
      <c r="N30" s="22" t="s">
        <v>53</v>
      </c>
      <c r="O30" s="22" t="s">
        <v>53</v>
      </c>
      <c r="P30" s="22" t="s">
        <v>54</v>
      </c>
      <c r="Q30" s="22" t="s">
        <v>54</v>
      </c>
      <c r="R30" s="25">
        <v>0.8</v>
      </c>
      <c r="S30" s="45">
        <v>0.9</v>
      </c>
      <c r="T30" s="38">
        <v>46752</v>
      </c>
      <c r="U30" s="46">
        <v>47177</v>
      </c>
      <c r="V30" s="24">
        <f t="shared" si="1"/>
        <v>1</v>
      </c>
    </row>
    <row r="31" spans="1:22" ht="12.75" customHeight="1" x14ac:dyDescent="0.35">
      <c r="A31" s="21" t="s">
        <v>79</v>
      </c>
      <c r="B31" s="21" t="s">
        <v>80</v>
      </c>
      <c r="C31" s="21" t="s">
        <v>81</v>
      </c>
      <c r="D31" s="8">
        <v>914000</v>
      </c>
      <c r="E31" s="8">
        <v>750000</v>
      </c>
      <c r="F31" s="36">
        <v>21.8</v>
      </c>
      <c r="G31" s="36">
        <v>6.6</v>
      </c>
      <c r="H31" s="36">
        <v>17.399999999999999</v>
      </c>
      <c r="I31" s="36">
        <v>18.600000000000001</v>
      </c>
      <c r="J31" s="36">
        <v>7.4</v>
      </c>
      <c r="K31" s="36">
        <v>8.1999999999999993</v>
      </c>
      <c r="L31" s="50">
        <f t="shared" si="0"/>
        <v>80.000000000000014</v>
      </c>
      <c r="M31" s="44">
        <v>750000</v>
      </c>
      <c r="N31" s="35" t="s">
        <v>53</v>
      </c>
      <c r="O31" s="22" t="s">
        <v>53</v>
      </c>
      <c r="P31" s="22" t="s">
        <v>54</v>
      </c>
      <c r="Q31" s="22" t="s">
        <v>54</v>
      </c>
      <c r="R31" s="25">
        <v>0.82</v>
      </c>
      <c r="S31" s="45">
        <v>0.9</v>
      </c>
      <c r="T31" s="38">
        <v>46752</v>
      </c>
      <c r="U31" s="46">
        <v>47177</v>
      </c>
      <c r="V31" s="24">
        <f t="shared" si="1"/>
        <v>1.025711159737418</v>
      </c>
    </row>
    <row r="32" spans="1:22" ht="12.75" customHeight="1" x14ac:dyDescent="0.35">
      <c r="A32" s="21" t="s">
        <v>82</v>
      </c>
      <c r="B32" s="21" t="s">
        <v>83</v>
      </c>
      <c r="C32" s="21" t="s">
        <v>84</v>
      </c>
      <c r="D32" s="8">
        <v>1690200</v>
      </c>
      <c r="E32" s="8">
        <v>500000</v>
      </c>
      <c r="F32" s="36">
        <v>23.8</v>
      </c>
      <c r="G32" s="36">
        <v>7</v>
      </c>
      <c r="H32" s="36">
        <v>17.399999999999999</v>
      </c>
      <c r="I32" s="36">
        <v>17.600000000000001</v>
      </c>
      <c r="J32" s="36">
        <v>7</v>
      </c>
      <c r="K32" s="36">
        <v>6.4</v>
      </c>
      <c r="L32" s="50">
        <f t="shared" si="0"/>
        <v>79.200000000000017</v>
      </c>
      <c r="M32" s="49">
        <v>500000</v>
      </c>
      <c r="N32" s="22" t="s">
        <v>53</v>
      </c>
      <c r="O32" s="22" t="s">
        <v>53</v>
      </c>
      <c r="P32" s="22" t="s">
        <v>54</v>
      </c>
      <c r="Q32" s="22" t="s">
        <v>54</v>
      </c>
      <c r="R32" s="25">
        <v>0.85</v>
      </c>
      <c r="S32" s="45">
        <v>0.9</v>
      </c>
      <c r="T32" s="38">
        <v>46265</v>
      </c>
      <c r="U32" s="46">
        <v>47177</v>
      </c>
      <c r="V32" s="24">
        <f t="shared" si="1"/>
        <v>0.36977872441131227</v>
      </c>
    </row>
    <row r="33" spans="1:22" ht="12.75" customHeight="1" x14ac:dyDescent="0.35">
      <c r="A33" s="21" t="s">
        <v>85</v>
      </c>
      <c r="B33" s="21" t="s">
        <v>86</v>
      </c>
      <c r="C33" s="21" t="s">
        <v>87</v>
      </c>
      <c r="D33" s="8">
        <v>1775000</v>
      </c>
      <c r="E33" s="8">
        <v>750000</v>
      </c>
      <c r="F33" s="36">
        <v>20.399999999999999</v>
      </c>
      <c r="G33" s="36">
        <v>7.6</v>
      </c>
      <c r="H33" s="36">
        <v>17</v>
      </c>
      <c r="I33" s="36">
        <v>17.8</v>
      </c>
      <c r="J33" s="36">
        <v>7.8</v>
      </c>
      <c r="K33" s="36">
        <v>8.1999999999999993</v>
      </c>
      <c r="L33" s="50">
        <f t="shared" si="0"/>
        <v>78.8</v>
      </c>
      <c r="M33" s="42">
        <v>750000</v>
      </c>
      <c r="N33" s="22" t="s">
        <v>53</v>
      </c>
      <c r="O33" s="22" t="s">
        <v>53</v>
      </c>
      <c r="P33" s="22" t="s">
        <v>54</v>
      </c>
      <c r="Q33" s="22" t="s">
        <v>54</v>
      </c>
      <c r="R33" s="25">
        <v>0.52</v>
      </c>
      <c r="S33" s="45">
        <v>0.9</v>
      </c>
      <c r="T33" s="38">
        <v>46752</v>
      </c>
      <c r="U33" s="46">
        <v>47177</v>
      </c>
      <c r="V33" s="24">
        <f t="shared" si="1"/>
        <v>0.528169014084507</v>
      </c>
    </row>
    <row r="34" spans="1:22" ht="12.75" customHeight="1" x14ac:dyDescent="0.35">
      <c r="A34" s="21" t="s">
        <v>88</v>
      </c>
      <c r="B34" s="21" t="s">
        <v>89</v>
      </c>
      <c r="C34" s="21" t="s">
        <v>90</v>
      </c>
      <c r="D34" s="8">
        <v>1955000</v>
      </c>
      <c r="E34" s="8">
        <v>750000</v>
      </c>
      <c r="F34" s="36">
        <v>20.8</v>
      </c>
      <c r="G34" s="36">
        <v>7.2</v>
      </c>
      <c r="H34" s="36">
        <v>16.600000000000001</v>
      </c>
      <c r="I34" s="36">
        <v>16.600000000000001</v>
      </c>
      <c r="J34" s="36">
        <v>8</v>
      </c>
      <c r="K34" s="36">
        <v>8.8000000000000007</v>
      </c>
      <c r="L34" s="50">
        <f t="shared" si="0"/>
        <v>78</v>
      </c>
      <c r="M34" s="42">
        <v>750000</v>
      </c>
      <c r="N34" s="22" t="s">
        <v>54</v>
      </c>
      <c r="O34" s="22" t="s">
        <v>91</v>
      </c>
      <c r="P34" s="22" t="s">
        <v>54</v>
      </c>
      <c r="Q34" s="22" t="s">
        <v>54</v>
      </c>
      <c r="R34" s="25">
        <v>0.82</v>
      </c>
      <c r="S34" s="45">
        <v>0.9</v>
      </c>
      <c r="T34" s="38">
        <v>47177</v>
      </c>
      <c r="U34" s="46">
        <v>47177</v>
      </c>
      <c r="V34" s="24">
        <f t="shared" si="1"/>
        <v>0.479539641943734</v>
      </c>
    </row>
    <row r="35" spans="1:22" ht="12.75" customHeight="1" x14ac:dyDescent="0.35">
      <c r="A35" s="21" t="s">
        <v>92</v>
      </c>
      <c r="B35" s="21" t="s">
        <v>93</v>
      </c>
      <c r="C35" s="21" t="s">
        <v>94</v>
      </c>
      <c r="D35" s="8">
        <v>1250000</v>
      </c>
      <c r="E35" s="8">
        <v>750000</v>
      </c>
      <c r="F35" s="36">
        <v>21.8</v>
      </c>
      <c r="G35" s="36">
        <v>6.8</v>
      </c>
      <c r="H35" s="36">
        <v>17.399999999999999</v>
      </c>
      <c r="I35" s="36">
        <v>17</v>
      </c>
      <c r="J35" s="36">
        <v>7</v>
      </c>
      <c r="K35" s="36">
        <v>6.8</v>
      </c>
      <c r="L35" s="50">
        <f t="shared" si="0"/>
        <v>76.8</v>
      </c>
      <c r="M35" s="42">
        <v>750000</v>
      </c>
      <c r="N35" s="22" t="s">
        <v>53</v>
      </c>
      <c r="O35" s="22" t="s">
        <v>53</v>
      </c>
      <c r="P35" s="22" t="s">
        <v>54</v>
      </c>
      <c r="Q35" s="22" t="s">
        <v>54</v>
      </c>
      <c r="R35" s="25">
        <v>0.6</v>
      </c>
      <c r="S35" s="45">
        <v>0.9</v>
      </c>
      <c r="T35" s="38">
        <v>46418</v>
      </c>
      <c r="U35" s="46">
        <v>47177</v>
      </c>
      <c r="V35" s="24">
        <f t="shared" si="1"/>
        <v>0.75</v>
      </c>
    </row>
    <row r="36" spans="1:22" ht="12.75" customHeight="1" x14ac:dyDescent="0.35">
      <c r="A36" s="21" t="s">
        <v>95</v>
      </c>
      <c r="B36" s="21" t="s">
        <v>96</v>
      </c>
      <c r="C36" s="21" t="s">
        <v>97</v>
      </c>
      <c r="D36" s="8">
        <v>1050000</v>
      </c>
      <c r="E36" s="8">
        <v>750000</v>
      </c>
      <c r="F36" s="36">
        <v>20</v>
      </c>
      <c r="G36" s="36">
        <v>6.6</v>
      </c>
      <c r="H36" s="36">
        <v>16</v>
      </c>
      <c r="I36" s="36">
        <v>18</v>
      </c>
      <c r="J36" s="36">
        <v>7.4</v>
      </c>
      <c r="K36" s="36">
        <v>7</v>
      </c>
      <c r="L36" s="50">
        <f t="shared" si="0"/>
        <v>75</v>
      </c>
      <c r="M36" s="42">
        <v>750000</v>
      </c>
      <c r="N36" s="22" t="s">
        <v>54</v>
      </c>
      <c r="O36" s="22" t="s">
        <v>91</v>
      </c>
      <c r="P36" s="22" t="s">
        <v>54</v>
      </c>
      <c r="Q36" s="22" t="s">
        <v>54</v>
      </c>
      <c r="R36" s="25">
        <v>0.71</v>
      </c>
      <c r="S36" s="45">
        <v>0.9</v>
      </c>
      <c r="T36" s="38">
        <v>46843</v>
      </c>
      <c r="U36" s="46">
        <v>47177</v>
      </c>
      <c r="V36" s="24">
        <f t="shared" si="1"/>
        <v>0.8928571428571429</v>
      </c>
    </row>
    <row r="37" spans="1:22" ht="12.75" customHeight="1" x14ac:dyDescent="0.35">
      <c r="A37" s="21" t="s">
        <v>98</v>
      </c>
      <c r="B37" s="21" t="s">
        <v>83</v>
      </c>
      <c r="C37" s="21" t="s">
        <v>99</v>
      </c>
      <c r="D37" s="8">
        <v>1830000</v>
      </c>
      <c r="E37" s="8">
        <v>750000</v>
      </c>
      <c r="F37" s="36">
        <v>21.4</v>
      </c>
      <c r="G37" s="36">
        <v>7.6</v>
      </c>
      <c r="H37" s="36">
        <v>14.8</v>
      </c>
      <c r="I37" s="36">
        <v>15.2</v>
      </c>
      <c r="J37" s="36">
        <v>7.2</v>
      </c>
      <c r="K37" s="36">
        <v>7.2</v>
      </c>
      <c r="L37" s="50">
        <f t="shared" si="0"/>
        <v>73.400000000000006</v>
      </c>
      <c r="M37" s="8"/>
      <c r="N37" s="22" t="s">
        <v>53</v>
      </c>
      <c r="O37" s="22"/>
      <c r="P37" s="22" t="s">
        <v>54</v>
      </c>
      <c r="Q37" s="22"/>
      <c r="R37" s="25">
        <v>0.41</v>
      </c>
      <c r="S37" s="23"/>
      <c r="T37" s="38">
        <v>46266</v>
      </c>
      <c r="U37" s="46"/>
      <c r="V37" s="24">
        <f t="shared" si="1"/>
        <v>0</v>
      </c>
    </row>
    <row r="38" spans="1:22" ht="12.75" customHeight="1" x14ac:dyDescent="0.35">
      <c r="A38" s="21" t="s">
        <v>100</v>
      </c>
      <c r="B38" s="21" t="s">
        <v>101</v>
      </c>
      <c r="C38" s="21" t="s">
        <v>102</v>
      </c>
      <c r="D38" s="8">
        <v>1727000</v>
      </c>
      <c r="E38" s="8">
        <v>750000</v>
      </c>
      <c r="F38" s="36">
        <v>18</v>
      </c>
      <c r="G38" s="36">
        <v>9</v>
      </c>
      <c r="H38" s="36">
        <v>15.4</v>
      </c>
      <c r="I38" s="36">
        <v>16.2</v>
      </c>
      <c r="J38" s="36">
        <v>7.2</v>
      </c>
      <c r="K38" s="36">
        <v>7</v>
      </c>
      <c r="L38" s="50">
        <f t="shared" si="0"/>
        <v>72.8</v>
      </c>
      <c r="M38" s="8"/>
      <c r="N38" s="22" t="s">
        <v>53</v>
      </c>
      <c r="O38" s="22"/>
      <c r="P38" s="22" t="s">
        <v>54</v>
      </c>
      <c r="Q38" s="22"/>
      <c r="R38" s="25">
        <v>0.57999999999999996</v>
      </c>
      <c r="S38" s="23"/>
      <c r="T38" s="38">
        <v>46387</v>
      </c>
      <c r="U38" s="46"/>
      <c r="V38" s="24">
        <f t="shared" si="1"/>
        <v>0</v>
      </c>
    </row>
    <row r="39" spans="1:22" ht="12.75" customHeight="1" x14ac:dyDescent="0.35">
      <c r="A39" s="21" t="s">
        <v>103</v>
      </c>
      <c r="B39" s="21" t="s">
        <v>104</v>
      </c>
      <c r="C39" s="21" t="s">
        <v>105</v>
      </c>
      <c r="D39" s="8">
        <v>1681500</v>
      </c>
      <c r="E39" s="8">
        <v>750000</v>
      </c>
      <c r="F39" s="36">
        <v>19</v>
      </c>
      <c r="G39" s="36">
        <v>6.2</v>
      </c>
      <c r="H39" s="36">
        <v>17</v>
      </c>
      <c r="I39" s="36">
        <v>17</v>
      </c>
      <c r="J39" s="36">
        <v>6.6</v>
      </c>
      <c r="K39" s="36">
        <v>7</v>
      </c>
      <c r="L39" s="50">
        <f t="shared" si="0"/>
        <v>72.8</v>
      </c>
      <c r="M39" s="8"/>
      <c r="N39" s="22" t="s">
        <v>54</v>
      </c>
      <c r="O39" s="22"/>
      <c r="P39" s="22" t="s">
        <v>54</v>
      </c>
      <c r="Q39" s="22"/>
      <c r="R39" s="25">
        <v>0.84</v>
      </c>
      <c r="S39" s="23"/>
      <c r="T39" s="38">
        <v>46568</v>
      </c>
      <c r="U39" s="46"/>
      <c r="V39" s="24">
        <f t="shared" si="1"/>
        <v>0</v>
      </c>
    </row>
    <row r="40" spans="1:22" ht="12.75" customHeight="1" x14ac:dyDescent="0.35">
      <c r="A40" s="21" t="s">
        <v>106</v>
      </c>
      <c r="B40" s="21" t="s">
        <v>93</v>
      </c>
      <c r="C40" s="21" t="s">
        <v>107</v>
      </c>
      <c r="D40" s="8">
        <v>1130000</v>
      </c>
      <c r="E40" s="8">
        <v>750000</v>
      </c>
      <c r="F40" s="36">
        <v>20</v>
      </c>
      <c r="G40" s="36">
        <v>5.8</v>
      </c>
      <c r="H40" s="36">
        <v>17.2</v>
      </c>
      <c r="I40" s="36">
        <v>16</v>
      </c>
      <c r="J40" s="36">
        <v>7</v>
      </c>
      <c r="K40" s="36">
        <v>5.8</v>
      </c>
      <c r="L40" s="50">
        <f t="shared" si="0"/>
        <v>71.8</v>
      </c>
      <c r="M40" s="39"/>
      <c r="N40" s="22" t="s">
        <v>53</v>
      </c>
      <c r="O40" s="22"/>
      <c r="P40" s="22" t="s">
        <v>54</v>
      </c>
      <c r="Q40" s="22"/>
      <c r="R40" s="25">
        <v>0.66</v>
      </c>
      <c r="S40" s="23"/>
      <c r="T40" s="38">
        <v>46537</v>
      </c>
      <c r="U40" s="46"/>
      <c r="V40" s="24">
        <f t="shared" si="1"/>
        <v>0</v>
      </c>
    </row>
    <row r="41" spans="1:22" ht="12.75" customHeight="1" x14ac:dyDescent="0.35">
      <c r="A41" s="21" t="s">
        <v>108</v>
      </c>
      <c r="B41" s="21" t="s">
        <v>101</v>
      </c>
      <c r="C41" s="21" t="s">
        <v>109</v>
      </c>
      <c r="D41" s="8">
        <v>1532000</v>
      </c>
      <c r="E41" s="8">
        <v>750000</v>
      </c>
      <c r="F41" s="36">
        <v>18.2</v>
      </c>
      <c r="G41" s="36">
        <v>6.8</v>
      </c>
      <c r="H41" s="36">
        <v>17</v>
      </c>
      <c r="I41" s="36">
        <v>15.8</v>
      </c>
      <c r="J41" s="36">
        <v>7</v>
      </c>
      <c r="K41" s="36">
        <v>7</v>
      </c>
      <c r="L41" s="50">
        <f t="shared" si="0"/>
        <v>71.8</v>
      </c>
      <c r="M41" s="8"/>
      <c r="N41" s="22" t="s">
        <v>53</v>
      </c>
      <c r="O41" s="22"/>
      <c r="P41" s="22" t="s">
        <v>54</v>
      </c>
      <c r="Q41" s="22"/>
      <c r="R41" s="25">
        <v>0.53</v>
      </c>
      <c r="S41" s="23"/>
      <c r="T41" s="38">
        <v>46417</v>
      </c>
      <c r="U41" s="46"/>
      <c r="V41" s="24">
        <f t="shared" si="1"/>
        <v>0</v>
      </c>
    </row>
    <row r="42" spans="1:22" ht="12.75" customHeight="1" x14ac:dyDescent="0.35">
      <c r="A42" s="21" t="s">
        <v>110</v>
      </c>
      <c r="B42" s="21" t="s">
        <v>111</v>
      </c>
      <c r="C42" s="21" t="s">
        <v>112</v>
      </c>
      <c r="D42" s="8">
        <v>1015000</v>
      </c>
      <c r="E42" s="8">
        <v>750000</v>
      </c>
      <c r="F42" s="36">
        <v>18.2</v>
      </c>
      <c r="G42" s="36">
        <v>6.6</v>
      </c>
      <c r="H42" s="36">
        <v>16.2</v>
      </c>
      <c r="I42" s="36">
        <v>16.2</v>
      </c>
      <c r="J42" s="36">
        <v>7.4</v>
      </c>
      <c r="K42" s="36">
        <v>7</v>
      </c>
      <c r="L42" s="50">
        <f t="shared" si="0"/>
        <v>71.600000000000009</v>
      </c>
      <c r="M42" s="8"/>
      <c r="N42" s="22" t="s">
        <v>53</v>
      </c>
      <c r="O42" s="22"/>
      <c r="P42" s="22" t="s">
        <v>54</v>
      </c>
      <c r="Q42" s="22"/>
      <c r="R42" s="25">
        <v>0.79</v>
      </c>
      <c r="S42" s="23"/>
      <c r="T42" s="38" t="s">
        <v>113</v>
      </c>
      <c r="U42" s="46"/>
      <c r="V42" s="24">
        <f t="shared" si="1"/>
        <v>0</v>
      </c>
    </row>
    <row r="43" spans="1:22" ht="12.75" customHeight="1" x14ac:dyDescent="0.35">
      <c r="A43" s="21" t="s">
        <v>114</v>
      </c>
      <c r="B43" s="21" t="s">
        <v>115</v>
      </c>
      <c r="C43" s="21" t="s">
        <v>116</v>
      </c>
      <c r="D43" s="8">
        <v>690000</v>
      </c>
      <c r="E43" s="8">
        <v>560000</v>
      </c>
      <c r="F43" s="36">
        <v>18.8</v>
      </c>
      <c r="G43" s="36">
        <v>6.2</v>
      </c>
      <c r="H43" s="36">
        <v>16</v>
      </c>
      <c r="I43" s="36">
        <v>16.399999999999999</v>
      </c>
      <c r="J43" s="36">
        <v>7.2</v>
      </c>
      <c r="K43" s="36">
        <v>7</v>
      </c>
      <c r="L43" s="50">
        <f t="shared" si="0"/>
        <v>71.599999999999994</v>
      </c>
      <c r="M43" s="8"/>
      <c r="N43" s="22" t="s">
        <v>53</v>
      </c>
      <c r="O43" s="22"/>
      <c r="P43" s="22" t="s">
        <v>54</v>
      </c>
      <c r="Q43" s="22"/>
      <c r="R43" s="25">
        <v>0.81</v>
      </c>
      <c r="S43" s="23"/>
      <c r="T43" s="38">
        <v>46568</v>
      </c>
      <c r="U43" s="46"/>
      <c r="V43" s="24">
        <f t="shared" si="1"/>
        <v>0</v>
      </c>
    </row>
    <row r="44" spans="1:22" ht="12.75" customHeight="1" x14ac:dyDescent="0.35">
      <c r="A44" s="21" t="s">
        <v>117</v>
      </c>
      <c r="B44" s="21" t="s">
        <v>118</v>
      </c>
      <c r="C44" s="21" t="s">
        <v>119</v>
      </c>
      <c r="D44" s="8">
        <v>1800000</v>
      </c>
      <c r="E44" s="8">
        <v>750000</v>
      </c>
      <c r="F44" s="36">
        <v>18.8</v>
      </c>
      <c r="G44" s="36">
        <v>5.8</v>
      </c>
      <c r="H44" s="36">
        <v>15.8</v>
      </c>
      <c r="I44" s="36">
        <v>15.4</v>
      </c>
      <c r="J44" s="36">
        <v>7</v>
      </c>
      <c r="K44" s="36">
        <v>7.8</v>
      </c>
      <c r="L44" s="50">
        <f t="shared" si="0"/>
        <v>70.600000000000009</v>
      </c>
      <c r="M44" s="8"/>
      <c r="N44" s="22" t="s">
        <v>53</v>
      </c>
      <c r="O44" s="22"/>
      <c r="P44" s="22" t="s">
        <v>54</v>
      </c>
      <c r="Q44" s="22"/>
      <c r="R44" s="25">
        <v>0.42</v>
      </c>
      <c r="S44" s="23"/>
      <c r="T44" s="38">
        <v>46568</v>
      </c>
      <c r="U44" s="46"/>
      <c r="V44" s="24">
        <f t="shared" si="1"/>
        <v>0</v>
      </c>
    </row>
    <row r="45" spans="1:22" ht="12.75" customHeight="1" x14ac:dyDescent="0.35">
      <c r="A45" s="21" t="s">
        <v>120</v>
      </c>
      <c r="B45" s="21" t="s">
        <v>51</v>
      </c>
      <c r="C45" s="21" t="s">
        <v>121</v>
      </c>
      <c r="D45" s="8">
        <v>883000</v>
      </c>
      <c r="E45" s="8">
        <v>750000</v>
      </c>
      <c r="F45" s="36">
        <v>18.399999999999999</v>
      </c>
      <c r="G45" s="36">
        <v>5.6</v>
      </c>
      <c r="H45" s="36">
        <v>15.6</v>
      </c>
      <c r="I45" s="36">
        <v>16.2</v>
      </c>
      <c r="J45" s="36">
        <v>7.2</v>
      </c>
      <c r="K45" s="36">
        <v>7</v>
      </c>
      <c r="L45" s="50">
        <f t="shared" si="0"/>
        <v>70</v>
      </c>
      <c r="M45" s="8"/>
      <c r="N45" s="22" t="s">
        <v>53</v>
      </c>
      <c r="O45" s="22"/>
      <c r="P45" s="22" t="s">
        <v>54</v>
      </c>
      <c r="Q45" s="22"/>
      <c r="R45" s="25">
        <v>0.85</v>
      </c>
      <c r="S45" s="23"/>
      <c r="T45" s="38">
        <v>46507</v>
      </c>
      <c r="U45" s="46"/>
      <c r="V45" s="24">
        <f t="shared" si="1"/>
        <v>0</v>
      </c>
    </row>
    <row r="46" spans="1:22" ht="12.75" customHeight="1" x14ac:dyDescent="0.35">
      <c r="A46" s="21" t="s">
        <v>122</v>
      </c>
      <c r="B46" s="21" t="s">
        <v>123</v>
      </c>
      <c r="C46" s="21" t="s">
        <v>124</v>
      </c>
      <c r="D46" s="8">
        <v>935000</v>
      </c>
      <c r="E46" s="8">
        <v>450000</v>
      </c>
      <c r="F46" s="36">
        <v>18.8</v>
      </c>
      <c r="G46" s="36">
        <v>4.8</v>
      </c>
      <c r="H46" s="36">
        <v>15.2</v>
      </c>
      <c r="I46" s="36">
        <v>15.4</v>
      </c>
      <c r="J46" s="36">
        <v>7.2</v>
      </c>
      <c r="K46" s="36">
        <v>6.8</v>
      </c>
      <c r="L46" s="50">
        <f t="shared" si="0"/>
        <v>68.2</v>
      </c>
      <c r="M46" s="8"/>
      <c r="N46" s="22" t="s">
        <v>54</v>
      </c>
      <c r="O46" s="22"/>
      <c r="P46" s="22" t="s">
        <v>54</v>
      </c>
      <c r="Q46" s="22"/>
      <c r="R46" s="25">
        <v>0.89</v>
      </c>
      <c r="S46" s="23"/>
      <c r="T46" s="38">
        <v>46568</v>
      </c>
      <c r="U46" s="46"/>
      <c r="V46" s="24">
        <f t="shared" si="1"/>
        <v>0</v>
      </c>
    </row>
    <row r="47" spans="1:22" ht="12.75" customHeight="1" x14ac:dyDescent="0.35">
      <c r="A47" s="21" t="s">
        <v>125</v>
      </c>
      <c r="B47" s="21" t="s">
        <v>126</v>
      </c>
      <c r="C47" s="21" t="s">
        <v>127</v>
      </c>
      <c r="D47" s="8">
        <v>2117450</v>
      </c>
      <c r="E47" s="8">
        <v>600000</v>
      </c>
      <c r="F47" s="36">
        <v>16.8</v>
      </c>
      <c r="G47" s="36">
        <v>5.8</v>
      </c>
      <c r="H47" s="36">
        <v>16.2</v>
      </c>
      <c r="I47" s="36">
        <v>15.2</v>
      </c>
      <c r="J47" s="36">
        <v>7.2</v>
      </c>
      <c r="K47" s="36">
        <v>6.6</v>
      </c>
      <c r="L47" s="50">
        <f t="shared" si="0"/>
        <v>67.8</v>
      </c>
      <c r="M47" s="8"/>
      <c r="N47" s="22" t="s">
        <v>53</v>
      </c>
      <c r="O47" s="22"/>
      <c r="P47" s="22" t="s">
        <v>54</v>
      </c>
      <c r="Q47" s="22"/>
      <c r="R47" s="25">
        <v>0.28000000000000003</v>
      </c>
      <c r="S47" s="23"/>
      <c r="T47" s="38">
        <v>46387</v>
      </c>
      <c r="U47" s="46"/>
      <c r="V47" s="24">
        <f t="shared" si="1"/>
        <v>0</v>
      </c>
    </row>
    <row r="48" spans="1:22" ht="12.75" customHeight="1" x14ac:dyDescent="0.35">
      <c r="A48" s="21" t="s">
        <v>128</v>
      </c>
      <c r="B48" s="21" t="s">
        <v>83</v>
      </c>
      <c r="C48" s="21" t="s">
        <v>129</v>
      </c>
      <c r="D48" s="8">
        <v>2500000</v>
      </c>
      <c r="E48" s="8">
        <v>500000</v>
      </c>
      <c r="F48" s="36">
        <v>18</v>
      </c>
      <c r="G48" s="36">
        <v>6.4</v>
      </c>
      <c r="H48" s="36">
        <v>14.8</v>
      </c>
      <c r="I48" s="36">
        <v>13.8</v>
      </c>
      <c r="J48" s="36">
        <v>8</v>
      </c>
      <c r="K48" s="36">
        <v>6.2</v>
      </c>
      <c r="L48" s="50">
        <f t="shared" si="0"/>
        <v>67.2</v>
      </c>
      <c r="M48" s="8"/>
      <c r="N48" s="22" t="s">
        <v>53</v>
      </c>
      <c r="O48" s="22"/>
      <c r="P48" s="22" t="s">
        <v>54</v>
      </c>
      <c r="Q48" s="22"/>
      <c r="R48" s="25">
        <v>0.7</v>
      </c>
      <c r="S48" s="23"/>
      <c r="T48" s="38">
        <v>46446</v>
      </c>
      <c r="U48" s="46"/>
      <c r="V48" s="24">
        <f t="shared" si="1"/>
        <v>0</v>
      </c>
    </row>
    <row r="49" spans="1:22" ht="12.75" customHeight="1" x14ac:dyDescent="0.35">
      <c r="A49" s="21" t="s">
        <v>130</v>
      </c>
      <c r="B49" s="21" t="s">
        <v>131</v>
      </c>
      <c r="C49" s="21" t="s">
        <v>132</v>
      </c>
      <c r="D49" s="8">
        <v>450000</v>
      </c>
      <c r="E49" s="8">
        <v>300000</v>
      </c>
      <c r="F49" s="36">
        <v>17.399999999999999</v>
      </c>
      <c r="G49" s="36">
        <v>6.4</v>
      </c>
      <c r="H49" s="36">
        <v>16.2</v>
      </c>
      <c r="I49" s="36">
        <v>17.600000000000001</v>
      </c>
      <c r="J49" s="36">
        <v>5.4</v>
      </c>
      <c r="K49" s="36">
        <v>3.4</v>
      </c>
      <c r="L49" s="50">
        <f t="shared" si="0"/>
        <v>66.400000000000006</v>
      </c>
      <c r="M49" s="8"/>
      <c r="N49" s="22" t="s">
        <v>53</v>
      </c>
      <c r="O49" s="22"/>
      <c r="P49" s="22" t="s">
        <v>54</v>
      </c>
      <c r="Q49" s="22"/>
      <c r="R49" s="25">
        <v>0.67</v>
      </c>
      <c r="S49" s="23"/>
      <c r="T49" s="38">
        <v>46203</v>
      </c>
      <c r="U49" s="46"/>
      <c r="V49" s="24">
        <f t="shared" si="1"/>
        <v>0</v>
      </c>
    </row>
    <row r="50" spans="1:22" ht="12.75" customHeight="1" x14ac:dyDescent="0.35">
      <c r="A50" s="21" t="s">
        <v>133</v>
      </c>
      <c r="B50" s="21" t="s">
        <v>134</v>
      </c>
      <c r="C50" s="21" t="s">
        <v>135</v>
      </c>
      <c r="D50" s="8">
        <v>2534500</v>
      </c>
      <c r="E50" s="8">
        <v>750000</v>
      </c>
      <c r="F50" s="36">
        <v>14.8</v>
      </c>
      <c r="G50" s="36">
        <v>7.8</v>
      </c>
      <c r="H50" s="36">
        <v>14.4</v>
      </c>
      <c r="I50" s="36">
        <v>14.4</v>
      </c>
      <c r="J50" s="36">
        <v>6.2</v>
      </c>
      <c r="K50" s="36">
        <v>7.6</v>
      </c>
      <c r="L50" s="50">
        <f t="shared" si="0"/>
        <v>65.2</v>
      </c>
      <c r="M50" s="8"/>
      <c r="N50" s="22" t="s">
        <v>53</v>
      </c>
      <c r="O50" s="22"/>
      <c r="P50" s="22" t="s">
        <v>54</v>
      </c>
      <c r="Q50" s="22"/>
      <c r="R50" s="25">
        <v>0.49</v>
      </c>
      <c r="S50" s="23"/>
      <c r="T50" s="38">
        <v>47177</v>
      </c>
      <c r="U50" s="46"/>
      <c r="V50" s="24">
        <f t="shared" si="1"/>
        <v>0</v>
      </c>
    </row>
    <row r="51" spans="1:22" ht="12.75" customHeight="1" x14ac:dyDescent="0.35">
      <c r="A51" s="21" t="s">
        <v>136</v>
      </c>
      <c r="B51" s="21" t="s">
        <v>137</v>
      </c>
      <c r="C51" s="21" t="s">
        <v>138</v>
      </c>
      <c r="D51" s="8">
        <v>1802000</v>
      </c>
      <c r="E51" s="8">
        <v>750000</v>
      </c>
      <c r="F51" s="36">
        <v>16.8</v>
      </c>
      <c r="G51" s="36">
        <v>6.2</v>
      </c>
      <c r="H51" s="36">
        <v>13.4</v>
      </c>
      <c r="I51" s="36">
        <v>15.4</v>
      </c>
      <c r="J51" s="36">
        <v>7</v>
      </c>
      <c r="K51" s="36">
        <v>6.4</v>
      </c>
      <c r="L51" s="50">
        <f t="shared" si="0"/>
        <v>65.2</v>
      </c>
      <c r="M51" s="8"/>
      <c r="N51" s="22" t="s">
        <v>53</v>
      </c>
      <c r="O51" s="22"/>
      <c r="P51" s="22" t="s">
        <v>54</v>
      </c>
      <c r="Q51" s="22"/>
      <c r="R51" s="25">
        <v>0.86</v>
      </c>
      <c r="S51" s="23"/>
      <c r="T51" s="38">
        <v>46752</v>
      </c>
      <c r="U51" s="46"/>
      <c r="V51" s="24">
        <f t="shared" si="1"/>
        <v>0</v>
      </c>
    </row>
    <row r="52" spans="1:22" ht="12.75" customHeight="1" x14ac:dyDescent="0.35">
      <c r="A52" s="21" t="s">
        <v>139</v>
      </c>
      <c r="B52" s="21" t="s">
        <v>140</v>
      </c>
      <c r="C52" s="21" t="s">
        <v>141</v>
      </c>
      <c r="D52" s="8">
        <v>875600</v>
      </c>
      <c r="E52" s="8">
        <v>750000</v>
      </c>
      <c r="F52" s="36">
        <v>17.600000000000001</v>
      </c>
      <c r="G52" s="36">
        <v>6</v>
      </c>
      <c r="H52" s="36">
        <v>14.2</v>
      </c>
      <c r="I52" s="36">
        <v>14</v>
      </c>
      <c r="J52" s="36">
        <v>6</v>
      </c>
      <c r="K52" s="36">
        <v>7.2</v>
      </c>
      <c r="L52" s="50">
        <f t="shared" si="0"/>
        <v>65</v>
      </c>
      <c r="M52" s="8"/>
      <c r="N52" s="22" t="s">
        <v>54</v>
      </c>
      <c r="O52" s="22"/>
      <c r="P52" s="22" t="s">
        <v>54</v>
      </c>
      <c r="Q52" s="22"/>
      <c r="R52" s="25">
        <v>0.86</v>
      </c>
      <c r="S52" s="23"/>
      <c r="T52" s="38">
        <v>47177</v>
      </c>
      <c r="U52" s="46"/>
      <c r="V52" s="24">
        <f t="shared" si="1"/>
        <v>0</v>
      </c>
    </row>
    <row r="53" spans="1:22" ht="12.75" customHeight="1" x14ac:dyDescent="0.35">
      <c r="A53" s="21" t="s">
        <v>142</v>
      </c>
      <c r="B53" s="21" t="s">
        <v>143</v>
      </c>
      <c r="C53" s="21" t="s">
        <v>144</v>
      </c>
      <c r="D53" s="8">
        <v>1707000</v>
      </c>
      <c r="E53" s="8">
        <v>750000</v>
      </c>
      <c r="F53" s="36">
        <v>17</v>
      </c>
      <c r="G53" s="36">
        <v>5.2</v>
      </c>
      <c r="H53" s="36">
        <v>15.2</v>
      </c>
      <c r="I53" s="36">
        <v>14.4</v>
      </c>
      <c r="J53" s="36">
        <v>5.8</v>
      </c>
      <c r="K53" s="36">
        <v>7.2</v>
      </c>
      <c r="L53" s="50">
        <f t="shared" si="0"/>
        <v>64.8</v>
      </c>
      <c r="M53" s="8"/>
      <c r="N53" s="22" t="s">
        <v>53</v>
      </c>
      <c r="O53" s="22"/>
      <c r="P53" s="22" t="s">
        <v>54</v>
      </c>
      <c r="Q53" s="22"/>
      <c r="R53" s="25">
        <v>0.44</v>
      </c>
      <c r="S53" s="23"/>
      <c r="T53" s="38">
        <v>46661</v>
      </c>
      <c r="U53" s="46"/>
      <c r="V53" s="24">
        <f t="shared" si="1"/>
        <v>0</v>
      </c>
    </row>
    <row r="54" spans="1:22" ht="12.75" customHeight="1" x14ac:dyDescent="0.35">
      <c r="A54" s="21" t="s">
        <v>145</v>
      </c>
      <c r="B54" s="21" t="s">
        <v>93</v>
      </c>
      <c r="C54" s="21" t="s">
        <v>146</v>
      </c>
      <c r="D54" s="8">
        <v>1000000</v>
      </c>
      <c r="E54" s="8">
        <v>500000</v>
      </c>
      <c r="F54" s="36">
        <v>15.4</v>
      </c>
      <c r="G54" s="36">
        <v>6</v>
      </c>
      <c r="H54" s="36">
        <v>15.2</v>
      </c>
      <c r="I54" s="36">
        <v>15</v>
      </c>
      <c r="J54" s="36">
        <v>6.8</v>
      </c>
      <c r="K54" s="36">
        <v>5.4</v>
      </c>
      <c r="L54" s="50">
        <f t="shared" si="0"/>
        <v>63.79999999999999</v>
      </c>
      <c r="M54" s="8"/>
      <c r="N54" s="22" t="s">
        <v>53</v>
      </c>
      <c r="O54" s="22"/>
      <c r="P54" s="22" t="s">
        <v>54</v>
      </c>
      <c r="Q54" s="22"/>
      <c r="R54" s="25">
        <v>0.5</v>
      </c>
      <c r="S54" s="23"/>
      <c r="T54" s="38">
        <v>46387</v>
      </c>
      <c r="U54" s="46"/>
      <c r="V54" s="24">
        <f t="shared" si="1"/>
        <v>0</v>
      </c>
    </row>
    <row r="55" spans="1:22" ht="12.75" customHeight="1" x14ac:dyDescent="0.35">
      <c r="A55" s="21" t="s">
        <v>147</v>
      </c>
      <c r="B55" s="21" t="s">
        <v>148</v>
      </c>
      <c r="C55" s="21" t="s">
        <v>149</v>
      </c>
      <c r="D55" s="8">
        <v>1080000</v>
      </c>
      <c r="E55" s="8">
        <v>500000</v>
      </c>
      <c r="F55" s="36">
        <v>16.600000000000001</v>
      </c>
      <c r="G55" s="36">
        <v>5.2</v>
      </c>
      <c r="H55" s="36">
        <v>13.8</v>
      </c>
      <c r="I55" s="36">
        <v>15.4</v>
      </c>
      <c r="J55" s="36">
        <v>6.4</v>
      </c>
      <c r="K55" s="36">
        <v>5.2</v>
      </c>
      <c r="L55" s="50">
        <f t="shared" si="0"/>
        <v>62.6</v>
      </c>
      <c r="M55" s="8"/>
      <c r="N55" s="22" t="s">
        <v>53</v>
      </c>
      <c r="O55" s="22"/>
      <c r="P55" s="22" t="s">
        <v>54</v>
      </c>
      <c r="Q55" s="22"/>
      <c r="R55" s="25">
        <v>0.65</v>
      </c>
      <c r="S55" s="23"/>
      <c r="T55" s="38" t="s">
        <v>150</v>
      </c>
      <c r="U55" s="46"/>
      <c r="V55" s="24">
        <f t="shared" si="1"/>
        <v>0</v>
      </c>
    </row>
    <row r="56" spans="1:22" ht="12.75" customHeight="1" x14ac:dyDescent="0.35">
      <c r="A56" s="21" t="s">
        <v>151</v>
      </c>
      <c r="B56" s="21" t="s">
        <v>152</v>
      </c>
      <c r="C56" s="21" t="s">
        <v>153</v>
      </c>
      <c r="D56" s="8">
        <v>1049500</v>
      </c>
      <c r="E56" s="8">
        <v>750000</v>
      </c>
      <c r="F56" s="36">
        <v>13.4</v>
      </c>
      <c r="G56" s="36">
        <v>4.8</v>
      </c>
      <c r="H56" s="36">
        <v>13.4</v>
      </c>
      <c r="I56" s="36">
        <v>16.600000000000001</v>
      </c>
      <c r="J56" s="36">
        <v>7.4</v>
      </c>
      <c r="K56" s="36">
        <v>6.8</v>
      </c>
      <c r="L56" s="50">
        <f t="shared" si="0"/>
        <v>62.4</v>
      </c>
      <c r="M56" s="8"/>
      <c r="N56" s="22" t="s">
        <v>53</v>
      </c>
      <c r="O56" s="22"/>
      <c r="P56" s="22" t="s">
        <v>54</v>
      </c>
      <c r="Q56" s="22"/>
      <c r="R56" s="25">
        <v>0.84</v>
      </c>
      <c r="S56" s="23"/>
      <c r="T56" s="38">
        <v>46508</v>
      </c>
      <c r="U56" s="46"/>
      <c r="V56" s="24">
        <f t="shared" si="1"/>
        <v>0</v>
      </c>
    </row>
    <row r="57" spans="1:22" ht="12.75" customHeight="1" x14ac:dyDescent="0.35">
      <c r="A57" s="21" t="s">
        <v>154</v>
      </c>
      <c r="B57" s="21" t="s">
        <v>155</v>
      </c>
      <c r="C57" s="21" t="s">
        <v>156</v>
      </c>
      <c r="D57" s="8">
        <v>277000</v>
      </c>
      <c r="E57" s="8">
        <v>250000</v>
      </c>
      <c r="F57" s="36">
        <v>15</v>
      </c>
      <c r="G57" s="36">
        <v>4.8</v>
      </c>
      <c r="H57" s="36">
        <v>13.8</v>
      </c>
      <c r="I57" s="36">
        <v>15.4</v>
      </c>
      <c r="J57" s="36">
        <v>7</v>
      </c>
      <c r="K57" s="36">
        <v>6.2</v>
      </c>
      <c r="L57" s="50">
        <f t="shared" si="0"/>
        <v>62.2</v>
      </c>
      <c r="M57" s="8"/>
      <c r="N57" s="22" t="s">
        <v>54</v>
      </c>
      <c r="O57" s="22"/>
      <c r="P57" s="22" t="s">
        <v>54</v>
      </c>
      <c r="Q57" s="22"/>
      <c r="R57" s="25">
        <v>0.9</v>
      </c>
      <c r="S57" s="23"/>
      <c r="T57" s="38">
        <v>47177</v>
      </c>
      <c r="U57" s="46"/>
      <c r="V57" s="24">
        <f t="shared" si="1"/>
        <v>0</v>
      </c>
    </row>
    <row r="58" spans="1:22" ht="12.75" customHeight="1" x14ac:dyDescent="0.35">
      <c r="A58" s="21" t="s">
        <v>157</v>
      </c>
      <c r="B58" s="21" t="s">
        <v>158</v>
      </c>
      <c r="C58" s="21" t="s">
        <v>159</v>
      </c>
      <c r="D58" s="8">
        <v>1100000</v>
      </c>
      <c r="E58" s="8">
        <v>750000</v>
      </c>
      <c r="F58" s="36">
        <v>15</v>
      </c>
      <c r="G58" s="36">
        <v>5.2</v>
      </c>
      <c r="H58" s="36">
        <v>11.2</v>
      </c>
      <c r="I58" s="36">
        <v>12.8</v>
      </c>
      <c r="J58" s="36">
        <v>3.4</v>
      </c>
      <c r="K58" s="36">
        <v>6.4</v>
      </c>
      <c r="L58" s="50">
        <f t="shared" si="0"/>
        <v>54</v>
      </c>
      <c r="M58" s="39"/>
      <c r="N58" s="22" t="s">
        <v>53</v>
      </c>
      <c r="O58" s="22"/>
      <c r="P58" s="22" t="s">
        <v>54</v>
      </c>
      <c r="Q58" s="22"/>
      <c r="R58" s="25">
        <v>0.68</v>
      </c>
      <c r="S58" s="23"/>
      <c r="T58" s="38">
        <v>46203</v>
      </c>
      <c r="U58" s="46"/>
      <c r="V58" s="24">
        <f t="shared" si="1"/>
        <v>0</v>
      </c>
    </row>
    <row r="59" spans="1:22" ht="12.75" customHeight="1" x14ac:dyDescent="0.35">
      <c r="A59" s="21" t="s">
        <v>160</v>
      </c>
      <c r="B59" s="21" t="s">
        <v>161</v>
      </c>
      <c r="C59" s="21" t="s">
        <v>162</v>
      </c>
      <c r="D59" s="8">
        <v>940190</v>
      </c>
      <c r="E59" s="8">
        <v>750000</v>
      </c>
      <c r="F59" s="36">
        <v>14.4</v>
      </c>
      <c r="G59" s="36">
        <v>5</v>
      </c>
      <c r="H59" s="36">
        <v>12.2</v>
      </c>
      <c r="I59" s="36">
        <v>12.8</v>
      </c>
      <c r="J59" s="36">
        <v>4.5999999999999996</v>
      </c>
      <c r="K59" s="36">
        <v>4.5999999999999996</v>
      </c>
      <c r="L59" s="50">
        <f t="shared" si="0"/>
        <v>53.6</v>
      </c>
      <c r="M59" s="39"/>
      <c r="N59" s="22" t="s">
        <v>54</v>
      </c>
      <c r="O59" s="22"/>
      <c r="P59" s="22" t="s">
        <v>54</v>
      </c>
      <c r="Q59" s="22"/>
      <c r="R59" s="25">
        <v>0.9</v>
      </c>
      <c r="S59" s="23"/>
      <c r="T59" s="38">
        <v>47177</v>
      </c>
      <c r="U59" s="46"/>
      <c r="V59" s="24">
        <f t="shared" si="1"/>
        <v>0</v>
      </c>
    </row>
    <row r="60" spans="1:22" ht="12.75" customHeight="1" x14ac:dyDescent="0.35">
      <c r="A60" s="21" t="s">
        <v>163</v>
      </c>
      <c r="B60" s="21" t="s">
        <v>164</v>
      </c>
      <c r="C60" s="21" t="s">
        <v>165</v>
      </c>
      <c r="D60" s="8">
        <v>1683720</v>
      </c>
      <c r="E60" s="8">
        <v>650000</v>
      </c>
      <c r="F60" s="36">
        <v>14.6</v>
      </c>
      <c r="G60" s="36">
        <v>3.4</v>
      </c>
      <c r="H60" s="36">
        <v>8.6</v>
      </c>
      <c r="I60" s="36">
        <v>11</v>
      </c>
      <c r="J60" s="36">
        <v>5</v>
      </c>
      <c r="K60" s="36">
        <v>7.6</v>
      </c>
      <c r="L60" s="50">
        <f t="shared" si="0"/>
        <v>50.2</v>
      </c>
      <c r="M60" s="39"/>
      <c r="N60" s="22" t="s">
        <v>53</v>
      </c>
      <c r="O60" s="22"/>
      <c r="P60" s="22" t="s">
        <v>54</v>
      </c>
      <c r="Q60" s="22"/>
      <c r="R60" s="25">
        <v>0.5</v>
      </c>
      <c r="S60" s="23"/>
      <c r="T60" s="38">
        <v>46142</v>
      </c>
      <c r="U60" s="46"/>
      <c r="V60" s="24">
        <f t="shared" si="1"/>
        <v>0</v>
      </c>
    </row>
    <row r="61" spans="1:22" ht="12.75" customHeight="1" x14ac:dyDescent="0.35">
      <c r="A61" s="21" t="s">
        <v>166</v>
      </c>
      <c r="B61" s="21" t="s">
        <v>167</v>
      </c>
      <c r="C61" s="21" t="s">
        <v>168</v>
      </c>
      <c r="D61" s="8">
        <v>1080000</v>
      </c>
      <c r="E61" s="8">
        <v>600000</v>
      </c>
      <c r="F61" s="36">
        <v>12</v>
      </c>
      <c r="G61" s="36">
        <v>5.8</v>
      </c>
      <c r="H61" s="36">
        <v>10.4</v>
      </c>
      <c r="I61" s="36">
        <v>12</v>
      </c>
      <c r="J61" s="36">
        <v>5.2</v>
      </c>
      <c r="K61" s="36">
        <v>2.8</v>
      </c>
      <c r="L61" s="50">
        <f t="shared" si="0"/>
        <v>48.2</v>
      </c>
      <c r="M61" s="8"/>
      <c r="N61" s="22" t="s">
        <v>53</v>
      </c>
      <c r="O61" s="22"/>
      <c r="P61" s="22" t="s">
        <v>54</v>
      </c>
      <c r="Q61" s="22"/>
      <c r="R61" s="25">
        <v>0.74</v>
      </c>
      <c r="S61" s="23"/>
      <c r="T61" s="38">
        <v>46387</v>
      </c>
      <c r="U61" s="46"/>
      <c r="V61" s="24">
        <f t="shared" si="1"/>
        <v>0</v>
      </c>
    </row>
    <row r="62" spans="1:22" ht="12.75" customHeight="1" x14ac:dyDescent="0.35">
      <c r="A62" s="21" t="s">
        <v>169</v>
      </c>
      <c r="B62" s="21" t="s">
        <v>158</v>
      </c>
      <c r="C62" s="21" t="s">
        <v>170</v>
      </c>
      <c r="D62" s="8">
        <v>1862500</v>
      </c>
      <c r="E62" s="8">
        <v>750000</v>
      </c>
      <c r="F62" s="36">
        <v>8.8000000000000007</v>
      </c>
      <c r="G62" s="36">
        <v>6.4</v>
      </c>
      <c r="H62" s="36">
        <v>10.6</v>
      </c>
      <c r="I62" s="36">
        <v>10.199999999999999</v>
      </c>
      <c r="J62" s="36">
        <v>5</v>
      </c>
      <c r="K62" s="36">
        <v>6.2</v>
      </c>
      <c r="L62" s="50">
        <f t="shared" si="0"/>
        <v>47.2</v>
      </c>
      <c r="M62" s="8"/>
      <c r="N62" s="22" t="s">
        <v>53</v>
      </c>
      <c r="O62" s="22"/>
      <c r="P62" s="22" t="s">
        <v>54</v>
      </c>
      <c r="Q62" s="22"/>
      <c r="R62" s="25">
        <v>0.4</v>
      </c>
      <c r="S62" s="23"/>
      <c r="T62" s="38">
        <v>46356</v>
      </c>
      <c r="U62" s="46"/>
      <c r="V62" s="24">
        <f t="shared" si="1"/>
        <v>0</v>
      </c>
    </row>
    <row r="63" spans="1:22" ht="12.75" customHeight="1" x14ac:dyDescent="0.35">
      <c r="A63" s="21" t="s">
        <v>171</v>
      </c>
      <c r="B63" s="21" t="s">
        <v>172</v>
      </c>
      <c r="C63" s="21" t="s">
        <v>173</v>
      </c>
      <c r="D63" s="8">
        <v>1550080</v>
      </c>
      <c r="E63" s="8">
        <v>750000</v>
      </c>
      <c r="F63" s="36">
        <v>11.4</v>
      </c>
      <c r="G63" s="36">
        <v>3.6</v>
      </c>
      <c r="H63" s="36">
        <v>10.4</v>
      </c>
      <c r="I63" s="36">
        <v>10.8</v>
      </c>
      <c r="J63" s="36">
        <v>4</v>
      </c>
      <c r="K63" s="36">
        <v>5.2</v>
      </c>
      <c r="L63" s="50">
        <f t="shared" si="0"/>
        <v>45.400000000000006</v>
      </c>
      <c r="M63" s="8"/>
      <c r="N63" s="22" t="s">
        <v>54</v>
      </c>
      <c r="O63" s="22"/>
      <c r="P63" s="22" t="s">
        <v>54</v>
      </c>
      <c r="Q63" s="22"/>
      <c r="R63" s="25">
        <v>0.59</v>
      </c>
      <c r="S63" s="23"/>
      <c r="T63" s="38">
        <v>46387</v>
      </c>
      <c r="U63" s="46"/>
      <c r="V63" s="24">
        <f t="shared" si="1"/>
        <v>0</v>
      </c>
    </row>
    <row r="64" spans="1:22" ht="12.75" customHeight="1" x14ac:dyDescent="0.35">
      <c r="A64" s="21" t="s">
        <v>174</v>
      </c>
      <c r="B64" s="21" t="s">
        <v>175</v>
      </c>
      <c r="C64" s="21" t="s">
        <v>176</v>
      </c>
      <c r="D64" s="8">
        <v>400000</v>
      </c>
      <c r="E64" s="8">
        <v>300000</v>
      </c>
      <c r="F64" s="36">
        <v>8.8000000000000007</v>
      </c>
      <c r="G64" s="36">
        <v>4.5999999999999996</v>
      </c>
      <c r="H64" s="36">
        <v>10</v>
      </c>
      <c r="I64" s="36">
        <v>9</v>
      </c>
      <c r="J64" s="36">
        <v>4.2</v>
      </c>
      <c r="K64" s="36">
        <v>4.8</v>
      </c>
      <c r="L64" s="50">
        <f t="shared" si="0"/>
        <v>41.4</v>
      </c>
      <c r="M64" s="8"/>
      <c r="N64" s="22" t="s">
        <v>53</v>
      </c>
      <c r="O64" s="22"/>
      <c r="P64" s="22" t="s">
        <v>54</v>
      </c>
      <c r="Q64" s="22"/>
      <c r="R64" s="25">
        <v>0.88</v>
      </c>
      <c r="S64" s="23"/>
      <c r="T64" s="38">
        <v>47177</v>
      </c>
      <c r="U64" s="46"/>
      <c r="V64" s="24">
        <f t="shared" si="1"/>
        <v>0</v>
      </c>
    </row>
    <row r="65" spans="1:22" ht="12.75" customHeight="1" x14ac:dyDescent="0.35">
      <c r="A65" s="21" t="s">
        <v>177</v>
      </c>
      <c r="B65" s="21" t="s">
        <v>178</v>
      </c>
      <c r="C65" s="21" t="s">
        <v>179</v>
      </c>
      <c r="D65" s="8">
        <v>3729000</v>
      </c>
      <c r="E65" s="8">
        <v>700000</v>
      </c>
      <c r="F65" s="36">
        <v>9.4</v>
      </c>
      <c r="G65" s="36">
        <v>4.4000000000000004</v>
      </c>
      <c r="H65" s="36">
        <v>9.6</v>
      </c>
      <c r="I65" s="36">
        <v>9.1999999999999993</v>
      </c>
      <c r="J65" s="36">
        <v>3.8</v>
      </c>
      <c r="K65" s="36">
        <v>4.4000000000000004</v>
      </c>
      <c r="L65" s="50">
        <f t="shared" si="0"/>
        <v>40.79999999999999</v>
      </c>
      <c r="M65" s="8"/>
      <c r="N65" s="22" t="s">
        <v>53</v>
      </c>
      <c r="O65" s="22"/>
      <c r="P65" s="22" t="s">
        <v>54</v>
      </c>
      <c r="Q65" s="22"/>
      <c r="R65" s="25">
        <v>0.4</v>
      </c>
      <c r="S65" s="23"/>
      <c r="T65" s="38">
        <v>47149</v>
      </c>
      <c r="U65" s="46"/>
      <c r="V65" s="24">
        <f t="shared" si="1"/>
        <v>0</v>
      </c>
    </row>
    <row r="66" spans="1:22" ht="12.75" customHeight="1" x14ac:dyDescent="0.35">
      <c r="A66" s="21" t="s">
        <v>180</v>
      </c>
      <c r="B66" s="21" t="s">
        <v>181</v>
      </c>
      <c r="C66" s="21" t="s">
        <v>182</v>
      </c>
      <c r="D66" s="8">
        <v>391457</v>
      </c>
      <c r="E66" s="8">
        <v>350000</v>
      </c>
      <c r="F66" s="36">
        <v>8.4</v>
      </c>
      <c r="G66" s="36">
        <v>4.2</v>
      </c>
      <c r="H66" s="36">
        <v>8.8000000000000007</v>
      </c>
      <c r="I66" s="36">
        <v>9</v>
      </c>
      <c r="J66" s="36">
        <v>3.8</v>
      </c>
      <c r="K66" s="36">
        <v>3.2</v>
      </c>
      <c r="L66" s="50">
        <f t="shared" si="0"/>
        <v>37.400000000000006</v>
      </c>
      <c r="M66" s="32"/>
      <c r="N66" s="22" t="s">
        <v>53</v>
      </c>
      <c r="O66" s="22"/>
      <c r="P66" s="22" t="s">
        <v>54</v>
      </c>
      <c r="Q66" s="22"/>
      <c r="R66" s="25">
        <v>0.89</v>
      </c>
      <c r="S66" s="23"/>
      <c r="T66" s="38">
        <v>46538</v>
      </c>
      <c r="U66" s="46"/>
      <c r="V66" s="24">
        <f t="shared" si="1"/>
        <v>0</v>
      </c>
    </row>
    <row r="67" spans="1:22" ht="12.75" customHeight="1" x14ac:dyDescent="0.35">
      <c r="A67" s="21" t="s">
        <v>183</v>
      </c>
      <c r="B67" s="21" t="s">
        <v>184</v>
      </c>
      <c r="C67" s="21" t="s">
        <v>185</v>
      </c>
      <c r="D67" s="8">
        <v>2166000</v>
      </c>
      <c r="E67" s="8">
        <v>750000</v>
      </c>
      <c r="F67" s="36">
        <v>8.1999999999999993</v>
      </c>
      <c r="G67" s="36">
        <v>4</v>
      </c>
      <c r="H67" s="36">
        <v>8</v>
      </c>
      <c r="I67" s="36">
        <v>9.6</v>
      </c>
      <c r="J67" s="36">
        <v>3.8</v>
      </c>
      <c r="K67" s="36">
        <v>2.6</v>
      </c>
      <c r="L67" s="50">
        <f t="shared" si="0"/>
        <v>36.199999999999996</v>
      </c>
      <c r="M67" s="26"/>
      <c r="N67" s="27" t="s">
        <v>54</v>
      </c>
      <c r="O67" s="27"/>
      <c r="P67" s="22" t="s">
        <v>54</v>
      </c>
      <c r="Q67" s="33"/>
      <c r="R67" s="34">
        <v>0.79</v>
      </c>
      <c r="S67" s="31"/>
      <c r="T67" s="38" t="s">
        <v>150</v>
      </c>
      <c r="U67" s="47"/>
      <c r="V67" s="24">
        <f t="shared" si="1"/>
        <v>0</v>
      </c>
    </row>
    <row r="68" spans="1:22" ht="12.5" x14ac:dyDescent="0.35">
      <c r="A68" s="4"/>
      <c r="B68" s="4"/>
      <c r="C68" s="4"/>
      <c r="D68" s="5">
        <f>SUM(D22:D67)</f>
        <v>61260197</v>
      </c>
      <c r="E68" s="5">
        <f>SUM(E22:E67)</f>
        <v>30190000</v>
      </c>
      <c r="F68" s="4"/>
      <c r="G68" s="4"/>
      <c r="H68" s="4"/>
      <c r="I68" s="4"/>
      <c r="J68" s="4"/>
      <c r="K68" s="4"/>
      <c r="L68" s="51"/>
      <c r="M68" s="28">
        <f>SUM(M22:M67)</f>
        <v>10430000</v>
      </c>
      <c r="N68" s="29"/>
      <c r="O68" s="29"/>
      <c r="P68" s="29"/>
      <c r="Q68" s="29"/>
      <c r="R68" s="30"/>
      <c r="S68" s="10"/>
      <c r="T68" s="15"/>
      <c r="U68" s="15"/>
      <c r="V68" s="15"/>
    </row>
    <row r="69" spans="1:22" ht="12.5" x14ac:dyDescent="0.35">
      <c r="A69" s="4"/>
      <c r="B69" s="4"/>
      <c r="C69" s="4"/>
      <c r="D69" s="4"/>
      <c r="E69" s="6"/>
      <c r="F69" s="4"/>
      <c r="G69" s="4"/>
      <c r="H69" s="4"/>
      <c r="I69" s="4"/>
      <c r="J69" s="4"/>
      <c r="K69" s="4"/>
      <c r="L69" s="4" t="s">
        <v>186</v>
      </c>
      <c r="M69" s="5">
        <f>10500000-M68</f>
        <v>70000</v>
      </c>
    </row>
  </sheetData>
  <mergeCells count="31">
    <mergeCell ref="V18:V21"/>
    <mergeCell ref="D16:M16"/>
    <mergeCell ref="F18:K18"/>
    <mergeCell ref="Q18:Q21"/>
    <mergeCell ref="T18:T21"/>
    <mergeCell ref="U18:U21"/>
    <mergeCell ref="F19:G19"/>
    <mergeCell ref="H19:K19"/>
    <mergeCell ref="N18:N21"/>
    <mergeCell ref="O18:O21"/>
    <mergeCell ref="R18:R21"/>
    <mergeCell ref="S18:S21"/>
    <mergeCell ref="M18:M21"/>
    <mergeCell ref="L18:L21"/>
    <mergeCell ref="P18:P21"/>
    <mergeCell ref="D3:M3"/>
    <mergeCell ref="D4:M4"/>
    <mergeCell ref="D5:M5"/>
    <mergeCell ref="D6:M6"/>
    <mergeCell ref="D10:M10"/>
    <mergeCell ref="A7:C7"/>
    <mergeCell ref="D13:M13"/>
    <mergeCell ref="D14:M14"/>
    <mergeCell ref="D15:M15"/>
    <mergeCell ref="D11:M11"/>
    <mergeCell ref="D12:M12"/>
    <mergeCell ref="A18:A21"/>
    <mergeCell ref="B18:B21"/>
    <mergeCell ref="C18:C21"/>
    <mergeCell ref="D18:D21"/>
    <mergeCell ref="E18:E21"/>
  </mergeCells>
  <dataValidations count="6">
    <dataValidation type="decimal" operator="lessThanOrEqual" allowBlank="1" showInputMessage="1" showErrorMessage="1" error="max. 10" sqref="J1:K12 J16:K19 J68:K1048576" xr:uid="{C3D7A999-7225-DE4D-8ECF-B441796AAF61}">
      <formula1>10</formula1>
    </dataValidation>
    <dataValidation type="decimal" operator="lessThanOrEqual" allowBlank="1" showInputMessage="1" showErrorMessage="1" error="max. 5" sqref="I1:I12 I16:I19 I68:I1048576" xr:uid="{E320E34D-F062-CD48-90BE-A45053B39A97}">
      <formula1>20</formula1>
    </dataValidation>
    <dataValidation type="decimal" operator="lessThanOrEqual" allowBlank="1" showInputMessage="1" showErrorMessage="1" error="max. 15" sqref="H68:H1048576 H1:H12 H16:H19" xr:uid="{B4D2BD1B-1FEC-8345-836E-08EAD331E3AA}">
      <formula1>10</formula1>
    </dataValidation>
    <dataValidation type="decimal" operator="lessThanOrEqual" allowBlank="1" showInputMessage="1" showErrorMessage="1" error="max. 15" sqref="G16:G19 G68:G1048576 G1:G12" xr:uid="{55217F89-B4AC-5C4E-8B7C-8E911E1D8A48}">
      <formula1>20</formula1>
    </dataValidation>
    <dataValidation type="decimal" operator="lessThanOrEqual" allowBlank="1" showInputMessage="1" showErrorMessage="1" error="max. 40" sqref="F16:F19 F1:F12 F68:F1048576" xr:uid="{AA9DD2E1-04EF-C84C-9D31-F1FAC1720D21}">
      <formula1>30</formula1>
    </dataValidation>
    <dataValidation allowBlank="1" showInputMessage="1" showErrorMessage="1" sqref="F22:K67" xr:uid="{ABCE7A12-5888-4EC6-9563-C249C1FFF56C}"/>
  </dataValidations>
  <pageMargins left="0.7" right="0.7" top="0.78740157499999996" bottom="0.78740157499999996" header="0.3" footer="0.3"/>
  <pageSetup scale="30" orientation="landscape" r:id="rId1"/>
  <ignoredErrors>
    <ignoredError sqref="L22:L6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24EC0-30F4-AB4B-AD91-AC70410D2939}">
  <sheetPr>
    <pageSetUpPr fitToPage="1"/>
  </sheetPr>
  <dimension ref="A1:L69"/>
  <sheetViews>
    <sheetView topLeftCell="A11" zoomScale="90" zoomScaleNormal="90" workbookViewId="0">
      <selection activeCell="I20" sqref="I20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13" t="s">
        <v>1</v>
      </c>
      <c r="D2" s="3" t="s">
        <v>2</v>
      </c>
    </row>
    <row r="3" spans="1:12" ht="15" customHeight="1" x14ac:dyDescent="0.25">
      <c r="A3" s="13" t="s">
        <v>3</v>
      </c>
      <c r="D3" s="61" t="s">
        <v>4</v>
      </c>
      <c r="E3" s="61"/>
      <c r="F3" s="61"/>
      <c r="G3" s="61"/>
      <c r="H3" s="61"/>
      <c r="I3" s="61"/>
      <c r="J3" s="61"/>
      <c r="K3" s="61"/>
      <c r="L3" s="61"/>
    </row>
    <row r="4" spans="1:12" ht="15" customHeight="1" x14ac:dyDescent="0.25">
      <c r="A4" s="3" t="s">
        <v>5</v>
      </c>
      <c r="D4" s="62" t="s">
        <v>6</v>
      </c>
      <c r="E4" s="62"/>
      <c r="F4" s="62"/>
      <c r="G4" s="62"/>
      <c r="H4" s="62"/>
      <c r="I4" s="62"/>
      <c r="J4" s="62"/>
      <c r="K4" s="62"/>
      <c r="L4" s="62"/>
    </row>
    <row r="5" spans="1:12" ht="15" customHeight="1" x14ac:dyDescent="0.25">
      <c r="A5" s="13" t="s">
        <v>187</v>
      </c>
      <c r="D5" s="62" t="s">
        <v>8</v>
      </c>
      <c r="E5" s="62"/>
      <c r="F5" s="62"/>
      <c r="G5" s="62"/>
      <c r="H5" s="62"/>
      <c r="I5" s="62"/>
      <c r="J5" s="62"/>
      <c r="K5" s="62"/>
      <c r="L5" s="62"/>
    </row>
    <row r="6" spans="1:12" ht="15" customHeight="1" x14ac:dyDescent="0.25">
      <c r="A6" s="13" t="s">
        <v>9</v>
      </c>
      <c r="D6" s="62" t="s">
        <v>10</v>
      </c>
      <c r="E6" s="62"/>
      <c r="F6" s="62"/>
      <c r="G6" s="62"/>
      <c r="H6" s="62"/>
      <c r="I6" s="62"/>
      <c r="J6" s="62"/>
      <c r="K6" s="62"/>
      <c r="L6" s="62"/>
    </row>
    <row r="7" spans="1:12" ht="15" customHeight="1" x14ac:dyDescent="0.25">
      <c r="A7" s="58" t="s">
        <v>11</v>
      </c>
      <c r="B7" s="58"/>
      <c r="C7" s="58"/>
      <c r="D7" s="20" t="s">
        <v>12</v>
      </c>
      <c r="E7" s="16"/>
      <c r="F7" s="16"/>
      <c r="G7" s="16"/>
      <c r="H7" s="16"/>
      <c r="I7" s="16"/>
      <c r="J7" s="16"/>
      <c r="K7" s="16"/>
      <c r="L7" s="16"/>
    </row>
    <row r="8" spans="1:12" ht="15" customHeight="1" x14ac:dyDescent="0.35">
      <c r="A8" s="3" t="s">
        <v>13</v>
      </c>
      <c r="B8" s="19"/>
      <c r="C8" s="19"/>
    </row>
    <row r="9" spans="1:12" ht="15" customHeight="1" x14ac:dyDescent="0.35">
      <c r="D9" s="3" t="s">
        <v>14</v>
      </c>
      <c r="E9" s="18"/>
      <c r="F9" s="18"/>
      <c r="G9" s="18"/>
      <c r="H9" s="18"/>
      <c r="I9" s="18"/>
      <c r="J9" s="18"/>
      <c r="K9" s="18"/>
      <c r="L9" s="18"/>
    </row>
    <row r="10" spans="1:12" ht="15" customHeight="1" x14ac:dyDescent="0.35">
      <c r="D10" s="59" t="s">
        <v>15</v>
      </c>
      <c r="E10" s="59"/>
      <c r="F10" s="59"/>
      <c r="G10" s="59"/>
      <c r="H10" s="59"/>
      <c r="I10" s="59"/>
      <c r="J10" s="59"/>
      <c r="K10" s="59"/>
      <c r="L10" s="59"/>
    </row>
    <row r="11" spans="1:12" ht="71.150000000000006" customHeight="1" x14ac:dyDescent="0.35">
      <c r="D11" s="59" t="s">
        <v>188</v>
      </c>
      <c r="E11" s="59"/>
      <c r="F11" s="59"/>
      <c r="G11" s="59"/>
      <c r="H11" s="59"/>
      <c r="I11" s="59"/>
      <c r="J11" s="59"/>
      <c r="K11" s="59"/>
      <c r="L11" s="59"/>
    </row>
    <row r="12" spans="1:12" ht="17.25" customHeight="1" x14ac:dyDescent="0.35">
      <c r="D12" s="59" t="s">
        <v>17</v>
      </c>
      <c r="E12" s="59"/>
      <c r="F12" s="59"/>
      <c r="G12" s="59"/>
      <c r="H12" s="59"/>
      <c r="I12" s="59"/>
      <c r="J12" s="59"/>
      <c r="K12" s="59"/>
      <c r="L12" s="59"/>
    </row>
    <row r="13" spans="1:12" ht="45" customHeight="1" x14ac:dyDescent="0.35">
      <c r="D13" s="59" t="s">
        <v>18</v>
      </c>
      <c r="E13" s="60"/>
      <c r="F13" s="60"/>
      <c r="G13" s="60"/>
      <c r="H13" s="60"/>
      <c r="I13" s="60"/>
      <c r="J13" s="60"/>
      <c r="K13" s="60"/>
      <c r="L13" s="60"/>
    </row>
    <row r="14" spans="1:12" ht="58" customHeight="1" x14ac:dyDescent="0.35">
      <c r="D14" s="59" t="s">
        <v>19</v>
      </c>
      <c r="E14" s="60"/>
      <c r="F14" s="60"/>
      <c r="G14" s="60"/>
      <c r="H14" s="60"/>
      <c r="I14" s="60"/>
      <c r="J14" s="60"/>
      <c r="K14" s="60"/>
      <c r="L14" s="60"/>
    </row>
    <row r="15" spans="1:12" ht="49" customHeight="1" x14ac:dyDescent="0.35">
      <c r="D15" s="59" t="s">
        <v>20</v>
      </c>
      <c r="E15" s="60"/>
      <c r="F15" s="60"/>
      <c r="G15" s="60"/>
      <c r="H15" s="60"/>
      <c r="I15" s="60"/>
      <c r="J15" s="60"/>
      <c r="K15" s="60"/>
      <c r="L15" s="60"/>
    </row>
    <row r="16" spans="1:12" ht="15" customHeight="1" x14ac:dyDescent="0.35">
      <c r="D16" s="59" t="s">
        <v>21</v>
      </c>
      <c r="E16" s="59"/>
      <c r="F16" s="59"/>
      <c r="G16" s="59"/>
      <c r="H16" s="59"/>
      <c r="I16" s="59"/>
      <c r="J16" s="59"/>
      <c r="K16" s="59"/>
      <c r="L16" s="59"/>
    </row>
    <row r="17" spans="1:12" ht="15" customHeight="1" x14ac:dyDescent="0.35">
      <c r="A17" s="3"/>
      <c r="G17" s="3"/>
      <c r="H17" s="3"/>
      <c r="I17" s="3"/>
    </row>
    <row r="18" spans="1:12" ht="15" customHeight="1" x14ac:dyDescent="0.35">
      <c r="A18" s="52" t="s">
        <v>22</v>
      </c>
      <c r="B18" s="52" t="s">
        <v>23</v>
      </c>
      <c r="C18" s="52" t="s">
        <v>24</v>
      </c>
      <c r="D18" s="52" t="s">
        <v>25</v>
      </c>
      <c r="E18" s="55" t="s">
        <v>26</v>
      </c>
      <c r="F18" s="66" t="s">
        <v>27</v>
      </c>
      <c r="G18" s="67"/>
      <c r="H18" s="67"/>
      <c r="I18" s="67"/>
      <c r="J18" s="67"/>
      <c r="K18" s="68"/>
      <c r="L18" s="87" t="s">
        <v>28</v>
      </c>
    </row>
    <row r="19" spans="1:12" ht="14.5" customHeight="1" x14ac:dyDescent="0.35">
      <c r="A19" s="53"/>
      <c r="B19" s="53"/>
      <c r="C19" s="53"/>
      <c r="D19" s="53"/>
      <c r="E19" s="56"/>
      <c r="F19" s="71" t="s">
        <v>39</v>
      </c>
      <c r="G19" s="72"/>
      <c r="H19" s="73" t="s">
        <v>40</v>
      </c>
      <c r="I19" s="74"/>
      <c r="J19" s="74"/>
      <c r="K19" s="75"/>
      <c r="L19" s="88"/>
    </row>
    <row r="20" spans="1:12" ht="78" customHeight="1" x14ac:dyDescent="0.35">
      <c r="A20" s="53"/>
      <c r="B20" s="53"/>
      <c r="C20" s="53"/>
      <c r="D20" s="53"/>
      <c r="E20" s="56"/>
      <c r="F20" s="9" t="s">
        <v>41</v>
      </c>
      <c r="G20" s="9" t="s">
        <v>42</v>
      </c>
      <c r="H20" s="9" t="s">
        <v>43</v>
      </c>
      <c r="I20" s="9" t="s">
        <v>44</v>
      </c>
      <c r="J20" s="37" t="s">
        <v>45</v>
      </c>
      <c r="K20" s="9" t="s">
        <v>46</v>
      </c>
      <c r="L20" s="88"/>
    </row>
    <row r="21" spans="1:12" ht="31" customHeight="1" x14ac:dyDescent="0.35">
      <c r="A21" s="54"/>
      <c r="B21" s="54"/>
      <c r="C21" s="54"/>
      <c r="D21" s="54"/>
      <c r="E21" s="57"/>
      <c r="F21" s="17" t="s">
        <v>47</v>
      </c>
      <c r="G21" s="17" t="s">
        <v>48</v>
      </c>
      <c r="H21" s="17" t="s">
        <v>49</v>
      </c>
      <c r="I21" s="17" t="s">
        <v>49</v>
      </c>
      <c r="J21" s="17" t="s">
        <v>48</v>
      </c>
      <c r="K21" s="17" t="s">
        <v>48</v>
      </c>
      <c r="L21" s="89"/>
    </row>
    <row r="22" spans="1:12" ht="12.75" customHeight="1" x14ac:dyDescent="0.35">
      <c r="A22" s="21" t="s">
        <v>163</v>
      </c>
      <c r="B22" s="21" t="s">
        <v>164</v>
      </c>
      <c r="C22" s="21" t="s">
        <v>165</v>
      </c>
      <c r="D22" s="8">
        <v>1683720</v>
      </c>
      <c r="E22" s="8">
        <v>650000</v>
      </c>
      <c r="F22" s="7">
        <v>15</v>
      </c>
      <c r="G22" s="7">
        <v>3</v>
      </c>
      <c r="H22" s="7">
        <v>8</v>
      </c>
      <c r="I22" s="7">
        <v>11</v>
      </c>
      <c r="J22" s="7">
        <v>5</v>
      </c>
      <c r="K22" s="7">
        <v>9</v>
      </c>
      <c r="L22" s="12">
        <f>SUM(F22:K22)</f>
        <v>51</v>
      </c>
    </row>
    <row r="23" spans="1:12" ht="12.75" customHeight="1" x14ac:dyDescent="0.35">
      <c r="A23" s="21" t="s">
        <v>160</v>
      </c>
      <c r="B23" s="21" t="s">
        <v>161</v>
      </c>
      <c r="C23" s="21" t="s">
        <v>162</v>
      </c>
      <c r="D23" s="8">
        <v>940190</v>
      </c>
      <c r="E23" s="8">
        <v>750000</v>
      </c>
      <c r="F23" s="7">
        <v>15</v>
      </c>
      <c r="G23" s="7">
        <v>6</v>
      </c>
      <c r="H23" s="7">
        <v>12</v>
      </c>
      <c r="I23" s="7">
        <v>12</v>
      </c>
      <c r="J23" s="7">
        <v>5</v>
      </c>
      <c r="K23" s="7">
        <v>4</v>
      </c>
      <c r="L23" s="12">
        <f t="shared" ref="L23:L65" si="0">SUM(F23:K23)</f>
        <v>54</v>
      </c>
    </row>
    <row r="24" spans="1:12" ht="12.75" customHeight="1" x14ac:dyDescent="0.35">
      <c r="A24" s="21" t="s">
        <v>157</v>
      </c>
      <c r="B24" s="21" t="s">
        <v>158</v>
      </c>
      <c r="C24" s="21" t="s">
        <v>159</v>
      </c>
      <c r="D24" s="8">
        <v>1100000</v>
      </c>
      <c r="E24" s="8">
        <v>750000</v>
      </c>
      <c r="F24" s="7">
        <v>14</v>
      </c>
      <c r="G24" s="7">
        <v>5</v>
      </c>
      <c r="H24" s="7">
        <v>11</v>
      </c>
      <c r="I24" s="7">
        <v>13</v>
      </c>
      <c r="J24" s="7">
        <v>4</v>
      </c>
      <c r="K24" s="7">
        <v>7</v>
      </c>
      <c r="L24" s="12">
        <f t="shared" si="0"/>
        <v>54</v>
      </c>
    </row>
    <row r="25" spans="1:12" ht="12.75" customHeight="1" x14ac:dyDescent="0.35">
      <c r="A25" s="21" t="s">
        <v>79</v>
      </c>
      <c r="B25" s="21" t="s">
        <v>80</v>
      </c>
      <c r="C25" s="21" t="s">
        <v>81</v>
      </c>
      <c r="D25" s="8">
        <v>914000</v>
      </c>
      <c r="E25" s="8">
        <v>750000</v>
      </c>
      <c r="F25" s="7">
        <v>22</v>
      </c>
      <c r="G25" s="7">
        <v>7</v>
      </c>
      <c r="H25" s="7">
        <v>18</v>
      </c>
      <c r="I25" s="7">
        <v>20</v>
      </c>
      <c r="J25" s="7">
        <v>7</v>
      </c>
      <c r="K25" s="7">
        <v>9</v>
      </c>
      <c r="L25" s="12">
        <f t="shared" si="0"/>
        <v>83</v>
      </c>
    </row>
    <row r="26" spans="1:12" ht="12.75" customHeight="1" x14ac:dyDescent="0.35">
      <c r="A26" s="21" t="s">
        <v>82</v>
      </c>
      <c r="B26" s="21" t="s">
        <v>83</v>
      </c>
      <c r="C26" s="21" t="s">
        <v>84</v>
      </c>
      <c r="D26" s="8">
        <v>1690200</v>
      </c>
      <c r="E26" s="8">
        <v>500000</v>
      </c>
      <c r="F26" s="7">
        <v>24</v>
      </c>
      <c r="G26" s="7">
        <v>7</v>
      </c>
      <c r="H26" s="7">
        <v>18</v>
      </c>
      <c r="I26" s="7">
        <v>18</v>
      </c>
      <c r="J26" s="7">
        <v>7</v>
      </c>
      <c r="K26" s="7">
        <v>7</v>
      </c>
      <c r="L26" s="12">
        <f t="shared" si="0"/>
        <v>81</v>
      </c>
    </row>
    <row r="27" spans="1:12" ht="12.75" customHeight="1" x14ac:dyDescent="0.35">
      <c r="A27" s="21" t="s">
        <v>106</v>
      </c>
      <c r="B27" s="21" t="s">
        <v>93</v>
      </c>
      <c r="C27" s="21" t="s">
        <v>107</v>
      </c>
      <c r="D27" s="8">
        <v>1130000</v>
      </c>
      <c r="E27" s="8">
        <v>750000</v>
      </c>
      <c r="F27" s="7">
        <v>20</v>
      </c>
      <c r="G27" s="7">
        <v>5</v>
      </c>
      <c r="H27" s="7">
        <v>20</v>
      </c>
      <c r="I27" s="7">
        <v>18</v>
      </c>
      <c r="J27" s="7">
        <v>7</v>
      </c>
      <c r="K27" s="7">
        <v>6</v>
      </c>
      <c r="L27" s="12">
        <f t="shared" si="0"/>
        <v>76</v>
      </c>
    </row>
    <row r="28" spans="1:12" ht="12.75" customHeight="1" x14ac:dyDescent="0.35">
      <c r="A28" s="21" t="s">
        <v>169</v>
      </c>
      <c r="B28" s="21" t="s">
        <v>158</v>
      </c>
      <c r="C28" s="21" t="s">
        <v>170</v>
      </c>
      <c r="D28" s="8">
        <v>1862500</v>
      </c>
      <c r="E28" s="8">
        <v>750000</v>
      </c>
      <c r="F28" s="7">
        <v>7</v>
      </c>
      <c r="G28" s="7">
        <v>6</v>
      </c>
      <c r="H28" s="7">
        <v>11</v>
      </c>
      <c r="I28" s="7">
        <v>10</v>
      </c>
      <c r="J28" s="7">
        <v>5</v>
      </c>
      <c r="K28" s="7">
        <v>5</v>
      </c>
      <c r="L28" s="12">
        <f t="shared" si="0"/>
        <v>44</v>
      </c>
    </row>
    <row r="29" spans="1:12" ht="12.75" customHeight="1" x14ac:dyDescent="0.35">
      <c r="A29" s="21" t="s">
        <v>151</v>
      </c>
      <c r="B29" s="21" t="s">
        <v>152</v>
      </c>
      <c r="C29" s="21" t="s">
        <v>153</v>
      </c>
      <c r="D29" s="8">
        <v>1049500</v>
      </c>
      <c r="E29" s="8">
        <v>750000</v>
      </c>
      <c r="F29" s="7">
        <v>10</v>
      </c>
      <c r="G29" s="7">
        <v>5</v>
      </c>
      <c r="H29" s="7">
        <v>10</v>
      </c>
      <c r="I29" s="7">
        <v>17</v>
      </c>
      <c r="J29" s="7">
        <v>8</v>
      </c>
      <c r="K29" s="7">
        <v>7</v>
      </c>
      <c r="L29" s="12">
        <f t="shared" si="0"/>
        <v>57</v>
      </c>
    </row>
    <row r="30" spans="1:12" ht="12.75" customHeight="1" x14ac:dyDescent="0.35">
      <c r="A30" s="21" t="s">
        <v>154</v>
      </c>
      <c r="B30" s="21" t="s">
        <v>155</v>
      </c>
      <c r="C30" s="21" t="s">
        <v>156</v>
      </c>
      <c r="D30" s="8">
        <v>277000</v>
      </c>
      <c r="E30" s="8">
        <v>250000</v>
      </c>
      <c r="F30" s="7">
        <v>10</v>
      </c>
      <c r="G30" s="7">
        <v>4</v>
      </c>
      <c r="H30" s="7">
        <v>12</v>
      </c>
      <c r="I30" s="7">
        <v>16</v>
      </c>
      <c r="J30" s="7">
        <v>7</v>
      </c>
      <c r="K30" s="7">
        <v>7</v>
      </c>
      <c r="L30" s="12">
        <f t="shared" si="0"/>
        <v>56</v>
      </c>
    </row>
    <row r="31" spans="1:12" ht="12.75" customHeight="1" x14ac:dyDescent="0.35">
      <c r="A31" s="21" t="s">
        <v>70</v>
      </c>
      <c r="B31" s="21" t="s">
        <v>71</v>
      </c>
      <c r="C31" s="21" t="s">
        <v>72</v>
      </c>
      <c r="D31" s="8">
        <v>936000</v>
      </c>
      <c r="E31" s="8">
        <v>750000</v>
      </c>
      <c r="F31" s="7">
        <v>25</v>
      </c>
      <c r="G31" s="7">
        <v>7</v>
      </c>
      <c r="H31" s="7">
        <v>17</v>
      </c>
      <c r="I31" s="7">
        <v>20</v>
      </c>
      <c r="J31" s="7">
        <v>8</v>
      </c>
      <c r="K31" s="7">
        <v>6</v>
      </c>
      <c r="L31" s="12">
        <f t="shared" si="0"/>
        <v>83</v>
      </c>
    </row>
    <row r="32" spans="1:12" ht="12.75" customHeight="1" x14ac:dyDescent="0.35">
      <c r="A32" s="21" t="s">
        <v>61</v>
      </c>
      <c r="B32" s="21" t="s">
        <v>62</v>
      </c>
      <c r="C32" s="21" t="s">
        <v>63</v>
      </c>
      <c r="D32" s="8">
        <v>1730000</v>
      </c>
      <c r="E32" s="8">
        <v>750000</v>
      </c>
      <c r="F32" s="7">
        <v>27</v>
      </c>
      <c r="G32" s="7">
        <v>10</v>
      </c>
      <c r="H32" s="7">
        <v>17</v>
      </c>
      <c r="I32" s="7">
        <v>20</v>
      </c>
      <c r="J32" s="7">
        <v>8</v>
      </c>
      <c r="K32" s="7">
        <v>7</v>
      </c>
      <c r="L32" s="12">
        <f t="shared" si="0"/>
        <v>89</v>
      </c>
    </row>
    <row r="33" spans="1:12" ht="12.75" customHeight="1" x14ac:dyDescent="0.35">
      <c r="A33" s="21" t="s">
        <v>98</v>
      </c>
      <c r="B33" s="21" t="s">
        <v>83</v>
      </c>
      <c r="C33" s="21" t="s">
        <v>99</v>
      </c>
      <c r="D33" s="8">
        <v>1830000</v>
      </c>
      <c r="E33" s="8">
        <v>750000</v>
      </c>
      <c r="F33" s="7">
        <v>20</v>
      </c>
      <c r="G33" s="7">
        <v>7</v>
      </c>
      <c r="H33" s="7">
        <v>15</v>
      </c>
      <c r="I33" s="7">
        <v>15</v>
      </c>
      <c r="J33" s="7">
        <v>7</v>
      </c>
      <c r="K33" s="7">
        <v>7</v>
      </c>
      <c r="L33" s="12">
        <f t="shared" si="0"/>
        <v>71</v>
      </c>
    </row>
    <row r="34" spans="1:12" ht="12.75" customHeight="1" x14ac:dyDescent="0.35">
      <c r="A34" s="21" t="s">
        <v>128</v>
      </c>
      <c r="B34" s="21" t="s">
        <v>83</v>
      </c>
      <c r="C34" s="21" t="s">
        <v>129</v>
      </c>
      <c r="D34" s="8">
        <v>2500000</v>
      </c>
      <c r="E34" s="8">
        <v>500000</v>
      </c>
      <c r="F34" s="7">
        <v>17</v>
      </c>
      <c r="G34" s="7">
        <v>6</v>
      </c>
      <c r="H34" s="7">
        <v>14</v>
      </c>
      <c r="I34" s="7">
        <v>14</v>
      </c>
      <c r="J34" s="7">
        <v>8</v>
      </c>
      <c r="K34" s="7">
        <v>6</v>
      </c>
      <c r="L34" s="12">
        <f t="shared" si="0"/>
        <v>65</v>
      </c>
    </row>
    <row r="35" spans="1:12" ht="12.75" customHeight="1" x14ac:dyDescent="0.35">
      <c r="A35" s="21" t="s">
        <v>117</v>
      </c>
      <c r="B35" s="21" t="s">
        <v>118</v>
      </c>
      <c r="C35" s="21" t="s">
        <v>119</v>
      </c>
      <c r="D35" s="8">
        <v>1800000</v>
      </c>
      <c r="E35" s="8">
        <v>750000</v>
      </c>
      <c r="F35" s="7">
        <v>20</v>
      </c>
      <c r="G35" s="7">
        <v>5</v>
      </c>
      <c r="H35" s="7">
        <v>16</v>
      </c>
      <c r="I35" s="7">
        <v>16</v>
      </c>
      <c r="J35" s="7">
        <v>7</v>
      </c>
      <c r="K35" s="7">
        <v>8</v>
      </c>
      <c r="L35" s="12">
        <f t="shared" si="0"/>
        <v>72</v>
      </c>
    </row>
    <row r="36" spans="1:12" ht="12.75" customHeight="1" x14ac:dyDescent="0.35">
      <c r="A36" s="21" t="s">
        <v>110</v>
      </c>
      <c r="B36" s="21" t="s">
        <v>111</v>
      </c>
      <c r="C36" s="21" t="s">
        <v>112</v>
      </c>
      <c r="D36" s="8">
        <v>1015000</v>
      </c>
      <c r="E36" s="8">
        <v>750000</v>
      </c>
      <c r="F36" s="7">
        <v>18</v>
      </c>
      <c r="G36" s="7">
        <v>6</v>
      </c>
      <c r="H36" s="7">
        <v>17</v>
      </c>
      <c r="I36" s="7">
        <v>18</v>
      </c>
      <c r="J36" s="7">
        <v>8</v>
      </c>
      <c r="K36" s="7">
        <v>7</v>
      </c>
      <c r="L36" s="12">
        <f t="shared" si="0"/>
        <v>74</v>
      </c>
    </row>
    <row r="37" spans="1:12" ht="12.75" customHeight="1" x14ac:dyDescent="0.35">
      <c r="A37" s="21" t="s">
        <v>174</v>
      </c>
      <c r="B37" s="21" t="s">
        <v>175</v>
      </c>
      <c r="C37" s="21" t="s">
        <v>176</v>
      </c>
      <c r="D37" s="8">
        <v>400000</v>
      </c>
      <c r="E37" s="8">
        <v>300000</v>
      </c>
      <c r="F37" s="7">
        <v>8</v>
      </c>
      <c r="G37" s="7">
        <v>5</v>
      </c>
      <c r="H37" s="7">
        <v>10</v>
      </c>
      <c r="I37" s="7">
        <v>9</v>
      </c>
      <c r="J37" s="7">
        <v>4</v>
      </c>
      <c r="K37" s="7">
        <v>6</v>
      </c>
      <c r="L37" s="12">
        <f t="shared" si="0"/>
        <v>42</v>
      </c>
    </row>
    <row r="38" spans="1:12" ht="12.75" customHeight="1" x14ac:dyDescent="0.35">
      <c r="A38" s="21" t="s">
        <v>183</v>
      </c>
      <c r="B38" s="21" t="s">
        <v>184</v>
      </c>
      <c r="C38" s="21" t="s">
        <v>185</v>
      </c>
      <c r="D38" s="8">
        <v>2166000</v>
      </c>
      <c r="E38" s="8">
        <v>750000</v>
      </c>
      <c r="F38" s="7">
        <v>7</v>
      </c>
      <c r="G38" s="7">
        <v>4</v>
      </c>
      <c r="H38" s="7">
        <v>6</v>
      </c>
      <c r="I38" s="7">
        <v>10</v>
      </c>
      <c r="J38" s="7">
        <v>4</v>
      </c>
      <c r="K38" s="7">
        <v>1</v>
      </c>
      <c r="L38" s="12">
        <f t="shared" si="0"/>
        <v>32</v>
      </c>
    </row>
    <row r="39" spans="1:12" ht="12.75" customHeight="1" x14ac:dyDescent="0.35">
      <c r="A39" s="21" t="s">
        <v>180</v>
      </c>
      <c r="B39" s="21" t="s">
        <v>181</v>
      </c>
      <c r="C39" s="21" t="s">
        <v>182</v>
      </c>
      <c r="D39" s="8">
        <v>391457</v>
      </c>
      <c r="E39" s="8">
        <v>350000</v>
      </c>
      <c r="F39" s="7">
        <v>7</v>
      </c>
      <c r="G39" s="7">
        <v>4</v>
      </c>
      <c r="H39" s="7">
        <v>9</v>
      </c>
      <c r="I39" s="7">
        <v>9</v>
      </c>
      <c r="J39" s="7">
        <v>3</v>
      </c>
      <c r="K39" s="7">
        <v>3</v>
      </c>
      <c r="L39" s="12">
        <f t="shared" si="0"/>
        <v>35</v>
      </c>
    </row>
    <row r="40" spans="1:12" ht="12.75" customHeight="1" x14ac:dyDescent="0.35">
      <c r="A40" s="21" t="s">
        <v>147</v>
      </c>
      <c r="B40" s="21" t="s">
        <v>148</v>
      </c>
      <c r="C40" s="21" t="s">
        <v>149</v>
      </c>
      <c r="D40" s="8">
        <v>1080000</v>
      </c>
      <c r="E40" s="8">
        <v>500000</v>
      </c>
      <c r="F40" s="7">
        <v>15</v>
      </c>
      <c r="G40" s="7">
        <v>5</v>
      </c>
      <c r="H40" s="7">
        <v>15</v>
      </c>
      <c r="I40" s="7">
        <v>16</v>
      </c>
      <c r="J40" s="7">
        <v>6</v>
      </c>
      <c r="K40" s="7">
        <v>5</v>
      </c>
      <c r="L40" s="12">
        <f t="shared" si="0"/>
        <v>62</v>
      </c>
    </row>
    <row r="41" spans="1:12" ht="12.75" customHeight="1" x14ac:dyDescent="0.35">
      <c r="A41" s="21" t="s">
        <v>58</v>
      </c>
      <c r="B41" s="21" t="s">
        <v>59</v>
      </c>
      <c r="C41" s="21" t="s">
        <v>60</v>
      </c>
      <c r="D41" s="8">
        <v>808500</v>
      </c>
      <c r="E41" s="8">
        <v>650000</v>
      </c>
      <c r="F41" s="7">
        <v>25</v>
      </c>
      <c r="G41" s="7">
        <v>8</v>
      </c>
      <c r="H41" s="7">
        <v>18</v>
      </c>
      <c r="I41" s="7">
        <v>17</v>
      </c>
      <c r="J41" s="7">
        <v>8</v>
      </c>
      <c r="K41" s="7">
        <v>8</v>
      </c>
      <c r="L41" s="12">
        <f t="shared" si="0"/>
        <v>84</v>
      </c>
    </row>
    <row r="42" spans="1:12" ht="12.75" customHeight="1" x14ac:dyDescent="0.35">
      <c r="A42" s="21" t="s">
        <v>133</v>
      </c>
      <c r="B42" s="21" t="s">
        <v>134</v>
      </c>
      <c r="C42" s="21" t="s">
        <v>135</v>
      </c>
      <c r="D42" s="8">
        <v>2534500</v>
      </c>
      <c r="E42" s="8">
        <v>750000</v>
      </c>
      <c r="F42" s="7">
        <v>15</v>
      </c>
      <c r="G42" s="7">
        <v>10</v>
      </c>
      <c r="H42" s="7">
        <v>15</v>
      </c>
      <c r="I42" s="7">
        <v>15</v>
      </c>
      <c r="J42" s="7">
        <v>6</v>
      </c>
      <c r="K42" s="7">
        <v>8</v>
      </c>
      <c r="L42" s="12">
        <f t="shared" si="0"/>
        <v>69</v>
      </c>
    </row>
    <row r="43" spans="1:12" ht="12.75" customHeight="1" x14ac:dyDescent="0.35">
      <c r="A43" s="21" t="s">
        <v>88</v>
      </c>
      <c r="B43" s="21" t="s">
        <v>89</v>
      </c>
      <c r="C43" s="21" t="s">
        <v>90</v>
      </c>
      <c r="D43" s="8">
        <v>1955000</v>
      </c>
      <c r="E43" s="8">
        <v>750000</v>
      </c>
      <c r="F43" s="7">
        <v>22</v>
      </c>
      <c r="G43" s="7">
        <v>7</v>
      </c>
      <c r="H43" s="7">
        <v>18</v>
      </c>
      <c r="I43" s="7">
        <v>18</v>
      </c>
      <c r="J43" s="7">
        <v>8</v>
      </c>
      <c r="K43" s="7">
        <v>9</v>
      </c>
      <c r="L43" s="12">
        <f t="shared" si="0"/>
        <v>82</v>
      </c>
    </row>
    <row r="44" spans="1:12" ht="12.75" customHeight="1" x14ac:dyDescent="0.35">
      <c r="A44" s="21" t="s">
        <v>130</v>
      </c>
      <c r="B44" s="21" t="s">
        <v>131</v>
      </c>
      <c r="C44" s="21" t="s">
        <v>132</v>
      </c>
      <c r="D44" s="8">
        <v>450000</v>
      </c>
      <c r="E44" s="8">
        <v>300000</v>
      </c>
      <c r="F44" s="7">
        <v>18</v>
      </c>
      <c r="G44" s="7">
        <v>7</v>
      </c>
      <c r="H44" s="7">
        <v>16</v>
      </c>
      <c r="I44" s="7">
        <v>18</v>
      </c>
      <c r="J44" s="7">
        <v>5</v>
      </c>
      <c r="K44" s="7">
        <v>3</v>
      </c>
      <c r="L44" s="11">
        <f>SUM(F44:K44)</f>
        <v>67</v>
      </c>
    </row>
    <row r="45" spans="1:12" ht="12.75" customHeight="1" x14ac:dyDescent="0.35">
      <c r="A45" s="21" t="s">
        <v>114</v>
      </c>
      <c r="B45" s="21" t="s">
        <v>115</v>
      </c>
      <c r="C45" s="21" t="s">
        <v>116</v>
      </c>
      <c r="D45" s="8">
        <v>690000</v>
      </c>
      <c r="E45" s="8">
        <v>560000</v>
      </c>
      <c r="F45" s="7">
        <v>20</v>
      </c>
      <c r="G45" s="7">
        <v>6</v>
      </c>
      <c r="H45" s="7">
        <v>16</v>
      </c>
      <c r="I45" s="7">
        <v>18</v>
      </c>
      <c r="J45" s="7">
        <v>7</v>
      </c>
      <c r="K45" s="7">
        <v>7</v>
      </c>
      <c r="L45" s="12">
        <f t="shared" si="0"/>
        <v>74</v>
      </c>
    </row>
    <row r="46" spans="1:12" ht="12.75" customHeight="1" x14ac:dyDescent="0.35">
      <c r="A46" s="21" t="s">
        <v>50</v>
      </c>
      <c r="B46" s="21" t="s">
        <v>51</v>
      </c>
      <c r="C46" s="21" t="s">
        <v>52</v>
      </c>
      <c r="D46" s="8">
        <v>880000</v>
      </c>
      <c r="E46" s="8">
        <v>750000</v>
      </c>
      <c r="F46" s="7">
        <v>25</v>
      </c>
      <c r="G46" s="7">
        <v>7</v>
      </c>
      <c r="H46" s="7">
        <v>18</v>
      </c>
      <c r="I46" s="7">
        <v>15</v>
      </c>
      <c r="J46" s="7">
        <v>9</v>
      </c>
      <c r="K46" s="7">
        <v>9</v>
      </c>
      <c r="L46" s="12">
        <f t="shared" si="0"/>
        <v>83</v>
      </c>
    </row>
    <row r="47" spans="1:12" ht="12.75" customHeight="1" x14ac:dyDescent="0.35">
      <c r="A47" s="21" t="s">
        <v>120</v>
      </c>
      <c r="B47" s="21" t="s">
        <v>51</v>
      </c>
      <c r="C47" s="21" t="s">
        <v>121</v>
      </c>
      <c r="D47" s="8">
        <v>883000</v>
      </c>
      <c r="E47" s="8">
        <v>750000</v>
      </c>
      <c r="F47" s="7">
        <v>18</v>
      </c>
      <c r="G47" s="7">
        <v>5</v>
      </c>
      <c r="H47" s="7">
        <v>16</v>
      </c>
      <c r="I47" s="7">
        <v>18</v>
      </c>
      <c r="J47" s="7">
        <v>7</v>
      </c>
      <c r="K47" s="7">
        <v>7</v>
      </c>
      <c r="L47" s="12">
        <f t="shared" si="0"/>
        <v>71</v>
      </c>
    </row>
    <row r="48" spans="1:12" ht="12.75" customHeight="1" x14ac:dyDescent="0.35">
      <c r="A48" s="21" t="s">
        <v>85</v>
      </c>
      <c r="B48" s="21" t="s">
        <v>86</v>
      </c>
      <c r="C48" s="21" t="s">
        <v>87</v>
      </c>
      <c r="D48" s="8">
        <v>1775000</v>
      </c>
      <c r="E48" s="8">
        <v>750000</v>
      </c>
      <c r="F48" s="7">
        <v>20</v>
      </c>
      <c r="G48" s="7">
        <v>8</v>
      </c>
      <c r="H48" s="7">
        <v>17</v>
      </c>
      <c r="I48" s="7">
        <v>18</v>
      </c>
      <c r="J48" s="7">
        <v>8</v>
      </c>
      <c r="K48" s="7">
        <v>7</v>
      </c>
      <c r="L48" s="12">
        <f t="shared" si="0"/>
        <v>78</v>
      </c>
    </row>
    <row r="49" spans="1:12" ht="12.75" customHeight="1" x14ac:dyDescent="0.35">
      <c r="A49" s="21" t="s">
        <v>125</v>
      </c>
      <c r="B49" s="21" t="s">
        <v>126</v>
      </c>
      <c r="C49" s="21" t="s">
        <v>127</v>
      </c>
      <c r="D49" s="8">
        <v>2117450</v>
      </c>
      <c r="E49" s="8">
        <v>600000</v>
      </c>
      <c r="F49" s="7">
        <v>15</v>
      </c>
      <c r="G49" s="7">
        <v>5</v>
      </c>
      <c r="H49" s="7">
        <v>15</v>
      </c>
      <c r="I49" s="7">
        <v>15</v>
      </c>
      <c r="J49" s="7">
        <v>7</v>
      </c>
      <c r="K49" s="7">
        <v>7</v>
      </c>
      <c r="L49" s="12">
        <f t="shared" si="0"/>
        <v>64</v>
      </c>
    </row>
    <row r="50" spans="1:12" ht="12.75" customHeight="1" x14ac:dyDescent="0.35">
      <c r="A50" s="21" t="s">
        <v>55</v>
      </c>
      <c r="B50" s="21" t="s">
        <v>56</v>
      </c>
      <c r="C50" s="21" t="s">
        <v>57</v>
      </c>
      <c r="D50" s="8">
        <v>650000</v>
      </c>
      <c r="E50" s="8">
        <v>550000</v>
      </c>
      <c r="F50" s="7">
        <v>25</v>
      </c>
      <c r="G50" s="7">
        <v>9</v>
      </c>
      <c r="H50" s="7">
        <v>20</v>
      </c>
      <c r="I50" s="7">
        <v>20</v>
      </c>
      <c r="J50" s="7">
        <v>8</v>
      </c>
      <c r="K50" s="7">
        <v>7</v>
      </c>
      <c r="L50" s="12">
        <f t="shared" si="0"/>
        <v>89</v>
      </c>
    </row>
    <row r="51" spans="1:12" ht="12.75" customHeight="1" x14ac:dyDescent="0.35">
      <c r="A51" s="21" t="s">
        <v>76</v>
      </c>
      <c r="B51" s="21" t="s">
        <v>77</v>
      </c>
      <c r="C51" s="21" t="s">
        <v>78</v>
      </c>
      <c r="D51" s="8">
        <v>600000</v>
      </c>
      <c r="E51" s="8">
        <v>480000</v>
      </c>
      <c r="F51" s="7">
        <v>25</v>
      </c>
      <c r="G51" s="7">
        <v>9</v>
      </c>
      <c r="H51" s="7">
        <v>15</v>
      </c>
      <c r="I51" s="7">
        <v>19</v>
      </c>
      <c r="J51" s="7">
        <v>7</v>
      </c>
      <c r="K51" s="7">
        <v>7</v>
      </c>
      <c r="L51" s="12">
        <f t="shared" si="0"/>
        <v>82</v>
      </c>
    </row>
    <row r="52" spans="1:12" ht="12.75" customHeight="1" x14ac:dyDescent="0.35">
      <c r="A52" s="21" t="s">
        <v>139</v>
      </c>
      <c r="B52" s="21" t="s">
        <v>140</v>
      </c>
      <c r="C52" s="21" t="s">
        <v>141</v>
      </c>
      <c r="D52" s="8">
        <v>875600</v>
      </c>
      <c r="E52" s="8">
        <v>750000</v>
      </c>
      <c r="F52" s="7">
        <v>17</v>
      </c>
      <c r="G52" s="7">
        <v>6</v>
      </c>
      <c r="H52" s="7">
        <v>14</v>
      </c>
      <c r="I52" s="7">
        <v>14</v>
      </c>
      <c r="J52" s="7">
        <v>6</v>
      </c>
      <c r="K52" s="7">
        <v>7</v>
      </c>
      <c r="L52" s="12">
        <f t="shared" si="0"/>
        <v>64</v>
      </c>
    </row>
    <row r="53" spans="1:12" ht="12.75" customHeight="1" x14ac:dyDescent="0.35">
      <c r="A53" s="21" t="s">
        <v>136</v>
      </c>
      <c r="B53" s="21" t="s">
        <v>137</v>
      </c>
      <c r="C53" s="21" t="s">
        <v>138</v>
      </c>
      <c r="D53" s="8">
        <v>1802000</v>
      </c>
      <c r="E53" s="8">
        <v>750000</v>
      </c>
      <c r="F53" s="7">
        <v>15</v>
      </c>
      <c r="G53" s="7">
        <v>5</v>
      </c>
      <c r="H53" s="7">
        <v>13</v>
      </c>
      <c r="I53" s="7">
        <v>15</v>
      </c>
      <c r="J53" s="7">
        <v>7</v>
      </c>
      <c r="K53" s="7">
        <v>7</v>
      </c>
      <c r="L53" s="11">
        <f>SUM(F53:K53)</f>
        <v>62</v>
      </c>
    </row>
    <row r="54" spans="1:12" ht="12.75" customHeight="1" x14ac:dyDescent="0.35">
      <c r="A54" s="21" t="s">
        <v>171</v>
      </c>
      <c r="B54" s="21" t="s">
        <v>172</v>
      </c>
      <c r="C54" s="21" t="s">
        <v>173</v>
      </c>
      <c r="D54" s="8">
        <v>1550080</v>
      </c>
      <c r="E54" s="8">
        <v>750000</v>
      </c>
      <c r="F54" s="7">
        <v>10</v>
      </c>
      <c r="G54" s="7">
        <v>3</v>
      </c>
      <c r="H54" s="7">
        <v>10</v>
      </c>
      <c r="I54" s="7">
        <v>11</v>
      </c>
      <c r="J54" s="7">
        <v>3</v>
      </c>
      <c r="K54" s="7">
        <v>5</v>
      </c>
      <c r="L54" s="12">
        <f t="shared" si="0"/>
        <v>42</v>
      </c>
    </row>
    <row r="55" spans="1:12" ht="12.75" customHeight="1" x14ac:dyDescent="0.35">
      <c r="A55" s="21" t="s">
        <v>64</v>
      </c>
      <c r="B55" s="21" t="s">
        <v>65</v>
      </c>
      <c r="C55" s="21" t="s">
        <v>66</v>
      </c>
      <c r="D55" s="8">
        <v>1400000</v>
      </c>
      <c r="E55" s="8">
        <v>750000</v>
      </c>
      <c r="F55" s="7">
        <v>24</v>
      </c>
      <c r="G55" s="7">
        <v>8</v>
      </c>
      <c r="H55" s="7">
        <v>20</v>
      </c>
      <c r="I55" s="7">
        <v>18</v>
      </c>
      <c r="J55" s="7">
        <v>8</v>
      </c>
      <c r="K55" s="7">
        <v>6</v>
      </c>
      <c r="L55" s="12">
        <f t="shared" si="0"/>
        <v>84</v>
      </c>
    </row>
    <row r="56" spans="1:12" ht="12.75" customHeight="1" x14ac:dyDescent="0.35">
      <c r="A56" s="21" t="s">
        <v>145</v>
      </c>
      <c r="B56" s="21" t="s">
        <v>93</v>
      </c>
      <c r="C56" s="21" t="s">
        <v>146</v>
      </c>
      <c r="D56" s="8">
        <v>1000000</v>
      </c>
      <c r="E56" s="8">
        <v>500000</v>
      </c>
      <c r="F56" s="7">
        <v>15</v>
      </c>
      <c r="G56" s="7">
        <v>5</v>
      </c>
      <c r="H56" s="7">
        <v>15</v>
      </c>
      <c r="I56" s="7">
        <v>15</v>
      </c>
      <c r="J56" s="7">
        <v>7</v>
      </c>
      <c r="K56" s="7">
        <v>5</v>
      </c>
      <c r="L56" s="12">
        <f t="shared" si="0"/>
        <v>62</v>
      </c>
    </row>
    <row r="57" spans="1:12" ht="12.75" customHeight="1" x14ac:dyDescent="0.35">
      <c r="A57" s="21" t="s">
        <v>166</v>
      </c>
      <c r="B57" s="21" t="s">
        <v>167</v>
      </c>
      <c r="C57" s="21" t="s">
        <v>168</v>
      </c>
      <c r="D57" s="8">
        <v>1080000</v>
      </c>
      <c r="E57" s="8">
        <v>600000</v>
      </c>
      <c r="F57" s="7">
        <v>12</v>
      </c>
      <c r="G57" s="7">
        <v>6</v>
      </c>
      <c r="H57" s="7">
        <v>10</v>
      </c>
      <c r="I57" s="7">
        <v>13</v>
      </c>
      <c r="J57" s="7">
        <v>5</v>
      </c>
      <c r="K57" s="7">
        <v>2</v>
      </c>
      <c r="L57" s="12">
        <f t="shared" si="0"/>
        <v>48</v>
      </c>
    </row>
    <row r="58" spans="1:12" ht="12.75" customHeight="1" x14ac:dyDescent="0.35">
      <c r="A58" s="21" t="s">
        <v>67</v>
      </c>
      <c r="B58" s="21" t="s">
        <v>68</v>
      </c>
      <c r="C58" s="21" t="s">
        <v>69</v>
      </c>
      <c r="D58" s="8">
        <v>1040000</v>
      </c>
      <c r="E58" s="8">
        <v>750000</v>
      </c>
      <c r="F58" s="7">
        <v>25</v>
      </c>
      <c r="G58" s="7">
        <v>7</v>
      </c>
      <c r="H58" s="7">
        <v>18</v>
      </c>
      <c r="I58" s="7">
        <v>18</v>
      </c>
      <c r="J58" s="7">
        <v>6</v>
      </c>
      <c r="K58" s="7">
        <v>6</v>
      </c>
      <c r="L58" s="12">
        <f t="shared" si="0"/>
        <v>80</v>
      </c>
    </row>
    <row r="59" spans="1:12" ht="12.75" customHeight="1" x14ac:dyDescent="0.35">
      <c r="A59" s="21" t="s">
        <v>177</v>
      </c>
      <c r="B59" s="21" t="s">
        <v>178</v>
      </c>
      <c r="C59" s="21" t="s">
        <v>179</v>
      </c>
      <c r="D59" s="8">
        <v>3729000</v>
      </c>
      <c r="E59" s="8">
        <v>700000</v>
      </c>
      <c r="F59" s="7">
        <v>10</v>
      </c>
      <c r="G59" s="7">
        <v>4</v>
      </c>
      <c r="H59" s="7">
        <v>10</v>
      </c>
      <c r="I59" s="7">
        <v>10</v>
      </c>
      <c r="J59" s="7">
        <v>4</v>
      </c>
      <c r="K59" s="7">
        <v>4</v>
      </c>
      <c r="L59" s="12">
        <f t="shared" si="0"/>
        <v>42</v>
      </c>
    </row>
    <row r="60" spans="1:12" ht="12.75" customHeight="1" x14ac:dyDescent="0.35">
      <c r="A60" s="21" t="s">
        <v>92</v>
      </c>
      <c r="B60" s="21" t="s">
        <v>93</v>
      </c>
      <c r="C60" s="21" t="s">
        <v>94</v>
      </c>
      <c r="D60" s="8">
        <v>1250000</v>
      </c>
      <c r="E60" s="8">
        <v>750000</v>
      </c>
      <c r="F60" s="7">
        <v>22</v>
      </c>
      <c r="G60" s="7">
        <v>7</v>
      </c>
      <c r="H60" s="7">
        <v>18</v>
      </c>
      <c r="I60" s="7">
        <v>18</v>
      </c>
      <c r="J60" s="7">
        <v>7</v>
      </c>
      <c r="K60" s="7">
        <v>7</v>
      </c>
      <c r="L60" s="12">
        <f t="shared" si="0"/>
        <v>79</v>
      </c>
    </row>
    <row r="61" spans="1:12" ht="12.75" customHeight="1" x14ac:dyDescent="0.35">
      <c r="A61" s="21" t="s">
        <v>73</v>
      </c>
      <c r="B61" s="21" t="s">
        <v>74</v>
      </c>
      <c r="C61" s="21" t="s">
        <v>75</v>
      </c>
      <c r="D61" s="8">
        <v>1062000</v>
      </c>
      <c r="E61" s="8">
        <v>750000</v>
      </c>
      <c r="F61" s="7">
        <v>20</v>
      </c>
      <c r="G61" s="7">
        <v>9</v>
      </c>
      <c r="H61" s="7">
        <v>18</v>
      </c>
      <c r="I61" s="7">
        <v>20</v>
      </c>
      <c r="J61" s="7">
        <v>8</v>
      </c>
      <c r="K61" s="7">
        <v>7</v>
      </c>
      <c r="L61" s="11">
        <f>SUM(F61:K61)</f>
        <v>82</v>
      </c>
    </row>
    <row r="62" spans="1:12" ht="12.75" customHeight="1" x14ac:dyDescent="0.35">
      <c r="A62" s="21" t="s">
        <v>122</v>
      </c>
      <c r="B62" s="21" t="s">
        <v>123</v>
      </c>
      <c r="C62" s="21" t="s">
        <v>124</v>
      </c>
      <c r="D62" s="8">
        <v>935000</v>
      </c>
      <c r="E62" s="8">
        <v>450000</v>
      </c>
      <c r="F62" s="7">
        <v>20</v>
      </c>
      <c r="G62" s="7">
        <v>3</v>
      </c>
      <c r="H62" s="7">
        <v>15</v>
      </c>
      <c r="I62" s="7">
        <v>15</v>
      </c>
      <c r="J62" s="7">
        <v>6</v>
      </c>
      <c r="K62" s="7">
        <v>6</v>
      </c>
      <c r="L62" s="7">
        <f t="shared" ref="L62:L63" si="1">SUM(F62:K62)</f>
        <v>65</v>
      </c>
    </row>
    <row r="63" spans="1:12" ht="12.75" customHeight="1" x14ac:dyDescent="0.35">
      <c r="A63" s="21" t="s">
        <v>100</v>
      </c>
      <c r="B63" s="21" t="s">
        <v>101</v>
      </c>
      <c r="C63" s="21" t="s">
        <v>102</v>
      </c>
      <c r="D63" s="8">
        <v>1727000</v>
      </c>
      <c r="E63" s="8">
        <v>750000</v>
      </c>
      <c r="F63" s="7">
        <v>18</v>
      </c>
      <c r="G63" s="7">
        <v>9</v>
      </c>
      <c r="H63" s="7">
        <v>15</v>
      </c>
      <c r="I63" s="7">
        <v>15</v>
      </c>
      <c r="J63" s="7">
        <v>7</v>
      </c>
      <c r="K63" s="7">
        <v>7</v>
      </c>
      <c r="L63" s="7">
        <f t="shared" si="1"/>
        <v>71</v>
      </c>
    </row>
    <row r="64" spans="1:12" ht="12.75" customHeight="1" x14ac:dyDescent="0.35">
      <c r="A64" s="21" t="s">
        <v>108</v>
      </c>
      <c r="B64" s="21" t="s">
        <v>101</v>
      </c>
      <c r="C64" s="21" t="s">
        <v>109</v>
      </c>
      <c r="D64" s="8">
        <v>1532000</v>
      </c>
      <c r="E64" s="8">
        <v>750000</v>
      </c>
      <c r="F64" s="7">
        <v>18</v>
      </c>
      <c r="G64" s="7">
        <v>7</v>
      </c>
      <c r="H64" s="7">
        <v>17</v>
      </c>
      <c r="I64" s="7">
        <v>17</v>
      </c>
      <c r="J64" s="7">
        <v>7</v>
      </c>
      <c r="K64" s="7">
        <v>7</v>
      </c>
      <c r="L64" s="12">
        <f t="shared" si="0"/>
        <v>73</v>
      </c>
    </row>
    <row r="65" spans="1:12" ht="12.75" customHeight="1" x14ac:dyDescent="0.35">
      <c r="A65" s="21" t="s">
        <v>142</v>
      </c>
      <c r="B65" s="21" t="s">
        <v>143</v>
      </c>
      <c r="C65" s="21" t="s">
        <v>144</v>
      </c>
      <c r="D65" s="8">
        <v>1707000</v>
      </c>
      <c r="E65" s="8">
        <v>750000</v>
      </c>
      <c r="F65" s="7">
        <v>20</v>
      </c>
      <c r="G65" s="7">
        <v>5</v>
      </c>
      <c r="H65" s="7">
        <v>15</v>
      </c>
      <c r="I65" s="7">
        <v>12</v>
      </c>
      <c r="J65" s="7">
        <v>5</v>
      </c>
      <c r="K65" s="7">
        <v>7</v>
      </c>
      <c r="L65" s="12">
        <f t="shared" si="0"/>
        <v>64</v>
      </c>
    </row>
    <row r="66" spans="1:12" ht="12.75" customHeight="1" x14ac:dyDescent="0.35">
      <c r="A66" s="21" t="s">
        <v>103</v>
      </c>
      <c r="B66" s="21" t="s">
        <v>104</v>
      </c>
      <c r="C66" s="21" t="s">
        <v>105</v>
      </c>
      <c r="D66" s="8">
        <v>1681500</v>
      </c>
      <c r="E66" s="8">
        <v>750000</v>
      </c>
      <c r="F66" s="7">
        <v>18</v>
      </c>
      <c r="G66" s="7">
        <v>6</v>
      </c>
      <c r="H66" s="7">
        <v>20</v>
      </c>
      <c r="I66" s="7">
        <v>17</v>
      </c>
      <c r="J66" s="7">
        <v>6</v>
      </c>
      <c r="K66" s="7">
        <v>7</v>
      </c>
      <c r="L66" s="11">
        <f>SUM(F66:K66)</f>
        <v>74</v>
      </c>
    </row>
    <row r="67" spans="1:12" ht="12.75" customHeight="1" x14ac:dyDescent="0.35">
      <c r="A67" s="21" t="s">
        <v>95</v>
      </c>
      <c r="B67" s="21" t="s">
        <v>96</v>
      </c>
      <c r="C67" s="21" t="s">
        <v>97</v>
      </c>
      <c r="D67" s="8">
        <v>1050000</v>
      </c>
      <c r="E67" s="8">
        <v>750000</v>
      </c>
      <c r="F67" s="7">
        <v>20</v>
      </c>
      <c r="G67" s="7">
        <v>7</v>
      </c>
      <c r="H67" s="7">
        <v>15</v>
      </c>
      <c r="I67" s="7">
        <v>18</v>
      </c>
      <c r="J67" s="7">
        <v>7</v>
      </c>
      <c r="K67" s="7">
        <v>7</v>
      </c>
      <c r="L67" s="7">
        <f t="shared" ref="L67" si="2">SUM(F67:K67)</f>
        <v>74</v>
      </c>
    </row>
    <row r="68" spans="1:12" ht="13.15" customHeight="1" x14ac:dyDescent="0.35">
      <c r="A68" s="4"/>
      <c r="B68" s="4"/>
      <c r="C68" s="4"/>
      <c r="D68" s="5">
        <f>SUM(D22:D67)</f>
        <v>61260197</v>
      </c>
      <c r="E68" s="5">
        <f>SUM(E22:E67)</f>
        <v>30190000</v>
      </c>
      <c r="F68" s="4"/>
      <c r="G68" s="4"/>
      <c r="H68" s="4"/>
      <c r="I68" s="4"/>
      <c r="J68" s="4"/>
      <c r="K68" s="4"/>
      <c r="L68" s="4"/>
    </row>
    <row r="69" spans="1:12" ht="13.15" customHeight="1" x14ac:dyDescent="0.35">
      <c r="A69" s="4"/>
      <c r="B69" s="4"/>
      <c r="C69" s="4"/>
      <c r="D69" s="4"/>
      <c r="E69" s="6"/>
      <c r="F69" s="4"/>
      <c r="G69" s="4"/>
      <c r="H69" s="4"/>
      <c r="I69" s="4"/>
      <c r="J69" s="4"/>
      <c r="K69" s="4"/>
      <c r="L69" s="4" t="s">
        <v>186</v>
      </c>
    </row>
  </sheetData>
  <mergeCells count="21">
    <mergeCell ref="L18:L21"/>
    <mergeCell ref="F19:G19"/>
    <mergeCell ref="H19:K19"/>
    <mergeCell ref="F18:K18"/>
    <mergeCell ref="A18:A21"/>
    <mergeCell ref="B18:B21"/>
    <mergeCell ref="C18:C21"/>
    <mergeCell ref="D18:D21"/>
    <mergeCell ref="E18:E21"/>
    <mergeCell ref="A7:C7"/>
    <mergeCell ref="D10:L10"/>
    <mergeCell ref="D16:L16"/>
    <mergeCell ref="D3:L3"/>
    <mergeCell ref="D4:L4"/>
    <mergeCell ref="D5:L5"/>
    <mergeCell ref="D6:L6"/>
    <mergeCell ref="D11:L11"/>
    <mergeCell ref="D12:L12"/>
    <mergeCell ref="D13:L13"/>
    <mergeCell ref="D14:L14"/>
    <mergeCell ref="D15:L15"/>
  </mergeCells>
  <dataValidations count="5">
    <dataValidation type="decimal" operator="lessThanOrEqual" allowBlank="1" showInputMessage="1" showErrorMessage="1" error="max. 15" sqref="H68:H1048576 H1:H12 H16:H19" xr:uid="{C6071FC0-7B11-4B47-81BA-9A307EB4B967}">
      <formula1>10</formula1>
    </dataValidation>
    <dataValidation type="decimal" operator="lessThanOrEqual" allowBlank="1" showInputMessage="1" showErrorMessage="1" error="max. 10" sqref="J1:K12 J68:K1048576 J16:K19" xr:uid="{D48D429D-ED20-3046-8183-B5C7A9BF15C3}">
      <formula1>10</formula1>
    </dataValidation>
    <dataValidation type="decimal" operator="lessThanOrEqual" allowBlank="1" showInputMessage="1" showErrorMessage="1" error="max. 40" sqref="F1:F12 F22:F1048576 G22:K67 F16:F19" xr:uid="{7CAA7407-C12F-314C-95A4-6795DD79BB2F}">
      <formula1>30</formula1>
    </dataValidation>
    <dataValidation type="decimal" operator="lessThanOrEqual" allowBlank="1" showInputMessage="1" showErrorMessage="1" error="max. 15" sqref="G68:G1048576 G1:G12 G16:G19" xr:uid="{2CB20B03-8E18-EE45-984B-01405725A8F5}">
      <formula1>20</formula1>
    </dataValidation>
    <dataValidation type="decimal" operator="lessThanOrEqual" allowBlank="1" showInputMessage="1" showErrorMessage="1" error="max. 5" sqref="I1:I12 I68:I1048576 I16:I19" xr:uid="{5B80FA8B-A423-A648-B68D-107BA5C6272E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D4378-ED9D-0D44-8961-8C16B55E4FC6}">
  <sheetPr>
    <pageSetUpPr fitToPage="1"/>
  </sheetPr>
  <dimension ref="A1:L69"/>
  <sheetViews>
    <sheetView topLeftCell="A14" zoomScale="90" zoomScaleNormal="90" workbookViewId="0">
      <selection activeCell="F52" sqref="F1:F1048576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13" t="s">
        <v>1</v>
      </c>
      <c r="D2" s="3" t="s">
        <v>2</v>
      </c>
    </row>
    <row r="3" spans="1:12" ht="15" customHeight="1" x14ac:dyDescent="0.25">
      <c r="A3" s="13" t="s">
        <v>3</v>
      </c>
      <c r="D3" s="61" t="s">
        <v>4</v>
      </c>
      <c r="E3" s="61"/>
      <c r="F3" s="61"/>
      <c r="G3" s="61"/>
      <c r="H3" s="61"/>
      <c r="I3" s="61"/>
      <c r="J3" s="61"/>
      <c r="K3" s="61"/>
      <c r="L3" s="61"/>
    </row>
    <row r="4" spans="1:12" ht="15" customHeight="1" x14ac:dyDescent="0.25">
      <c r="A4" s="3" t="s">
        <v>5</v>
      </c>
      <c r="D4" s="62" t="s">
        <v>6</v>
      </c>
      <c r="E4" s="62"/>
      <c r="F4" s="62"/>
      <c r="G4" s="62"/>
      <c r="H4" s="62"/>
      <c r="I4" s="62"/>
      <c r="J4" s="62"/>
      <c r="K4" s="62"/>
      <c r="L4" s="62"/>
    </row>
    <row r="5" spans="1:12" ht="15" customHeight="1" x14ac:dyDescent="0.25">
      <c r="A5" s="13" t="s">
        <v>187</v>
      </c>
      <c r="D5" s="62" t="s">
        <v>8</v>
      </c>
      <c r="E5" s="62"/>
      <c r="F5" s="62"/>
      <c r="G5" s="62"/>
      <c r="H5" s="62"/>
      <c r="I5" s="62"/>
      <c r="J5" s="62"/>
      <c r="K5" s="62"/>
      <c r="L5" s="62"/>
    </row>
    <row r="6" spans="1:12" ht="15" customHeight="1" x14ac:dyDescent="0.25">
      <c r="A6" s="13" t="s">
        <v>9</v>
      </c>
      <c r="D6" s="62" t="s">
        <v>10</v>
      </c>
      <c r="E6" s="62"/>
      <c r="F6" s="62"/>
      <c r="G6" s="62"/>
      <c r="H6" s="62"/>
      <c r="I6" s="62"/>
      <c r="J6" s="62"/>
      <c r="K6" s="62"/>
      <c r="L6" s="62"/>
    </row>
    <row r="7" spans="1:12" ht="15" customHeight="1" x14ac:dyDescent="0.25">
      <c r="A7" s="58" t="s">
        <v>11</v>
      </c>
      <c r="B7" s="58"/>
      <c r="C7" s="58"/>
      <c r="D7" s="20" t="s">
        <v>12</v>
      </c>
      <c r="E7" s="16"/>
      <c r="F7" s="16"/>
      <c r="G7" s="16"/>
      <c r="H7" s="16"/>
      <c r="I7" s="16"/>
      <c r="J7" s="16"/>
      <c r="K7" s="16"/>
      <c r="L7" s="16"/>
    </row>
    <row r="8" spans="1:12" ht="15" customHeight="1" x14ac:dyDescent="0.35">
      <c r="A8" s="3" t="s">
        <v>13</v>
      </c>
      <c r="B8" s="19"/>
      <c r="C8" s="19"/>
    </row>
    <row r="9" spans="1:12" ht="15" customHeight="1" x14ac:dyDescent="0.35">
      <c r="D9" s="3" t="s">
        <v>14</v>
      </c>
      <c r="E9" s="18"/>
      <c r="F9" s="18"/>
      <c r="G9" s="18"/>
      <c r="H9" s="18"/>
      <c r="I9" s="18"/>
      <c r="J9" s="18"/>
      <c r="K9" s="18"/>
      <c r="L9" s="18"/>
    </row>
    <row r="10" spans="1:12" ht="15" customHeight="1" x14ac:dyDescent="0.35">
      <c r="D10" s="59" t="s">
        <v>15</v>
      </c>
      <c r="E10" s="59"/>
      <c r="F10" s="59"/>
      <c r="G10" s="59"/>
      <c r="H10" s="59"/>
      <c r="I10" s="59"/>
      <c r="J10" s="59"/>
      <c r="K10" s="59"/>
      <c r="L10" s="59"/>
    </row>
    <row r="11" spans="1:12" ht="71.150000000000006" customHeight="1" x14ac:dyDescent="0.35">
      <c r="D11" s="59" t="s">
        <v>188</v>
      </c>
      <c r="E11" s="59"/>
      <c r="F11" s="59"/>
      <c r="G11" s="59"/>
      <c r="H11" s="59"/>
      <c r="I11" s="59"/>
      <c r="J11" s="59"/>
      <c r="K11" s="59"/>
      <c r="L11" s="59"/>
    </row>
    <row r="12" spans="1:12" ht="17.25" customHeight="1" x14ac:dyDescent="0.35">
      <c r="D12" s="59" t="s">
        <v>17</v>
      </c>
      <c r="E12" s="59"/>
      <c r="F12" s="59"/>
      <c r="G12" s="59"/>
      <c r="H12" s="59"/>
      <c r="I12" s="59"/>
      <c r="J12" s="59"/>
      <c r="K12" s="59"/>
      <c r="L12" s="59"/>
    </row>
    <row r="13" spans="1:12" ht="45" customHeight="1" x14ac:dyDescent="0.35">
      <c r="D13" s="59" t="s">
        <v>18</v>
      </c>
      <c r="E13" s="60"/>
      <c r="F13" s="60"/>
      <c r="G13" s="60"/>
      <c r="H13" s="60"/>
      <c r="I13" s="60"/>
      <c r="J13" s="60"/>
      <c r="K13" s="60"/>
      <c r="L13" s="60"/>
    </row>
    <row r="14" spans="1:12" ht="58" customHeight="1" x14ac:dyDescent="0.35">
      <c r="D14" s="59" t="s">
        <v>19</v>
      </c>
      <c r="E14" s="60"/>
      <c r="F14" s="60"/>
      <c r="G14" s="60"/>
      <c r="H14" s="60"/>
      <c r="I14" s="60"/>
      <c r="J14" s="60"/>
      <c r="K14" s="60"/>
      <c r="L14" s="60"/>
    </row>
    <row r="15" spans="1:12" ht="49" customHeight="1" x14ac:dyDescent="0.35">
      <c r="D15" s="59" t="s">
        <v>20</v>
      </c>
      <c r="E15" s="60"/>
      <c r="F15" s="60"/>
      <c r="G15" s="60"/>
      <c r="H15" s="60"/>
      <c r="I15" s="60"/>
      <c r="J15" s="60"/>
      <c r="K15" s="60"/>
      <c r="L15" s="60"/>
    </row>
    <row r="16" spans="1:12" ht="15" customHeight="1" x14ac:dyDescent="0.35">
      <c r="D16" s="59" t="s">
        <v>21</v>
      </c>
      <c r="E16" s="59"/>
      <c r="F16" s="59"/>
      <c r="G16" s="59"/>
      <c r="H16" s="59"/>
      <c r="I16" s="59"/>
      <c r="J16" s="59"/>
      <c r="K16" s="59"/>
      <c r="L16" s="59"/>
    </row>
    <row r="17" spans="1:12" ht="15" customHeight="1" x14ac:dyDescent="0.35">
      <c r="A17" s="3"/>
      <c r="G17" s="3"/>
      <c r="H17" s="3"/>
      <c r="I17" s="3"/>
    </row>
    <row r="18" spans="1:12" ht="15" customHeight="1" x14ac:dyDescent="0.35">
      <c r="A18" s="52" t="s">
        <v>22</v>
      </c>
      <c r="B18" s="52" t="s">
        <v>23</v>
      </c>
      <c r="C18" s="52" t="s">
        <v>24</v>
      </c>
      <c r="D18" s="52" t="s">
        <v>25</v>
      </c>
      <c r="E18" s="55" t="s">
        <v>26</v>
      </c>
      <c r="F18" s="66" t="s">
        <v>27</v>
      </c>
      <c r="G18" s="67"/>
      <c r="H18" s="67"/>
      <c r="I18" s="67"/>
      <c r="J18" s="67"/>
      <c r="K18" s="68"/>
      <c r="L18" s="87" t="s">
        <v>28</v>
      </c>
    </row>
    <row r="19" spans="1:12" ht="14.5" customHeight="1" x14ac:dyDescent="0.35">
      <c r="A19" s="53"/>
      <c r="B19" s="53"/>
      <c r="C19" s="53"/>
      <c r="D19" s="53"/>
      <c r="E19" s="56"/>
      <c r="F19" s="71" t="s">
        <v>39</v>
      </c>
      <c r="G19" s="72"/>
      <c r="H19" s="73" t="s">
        <v>40</v>
      </c>
      <c r="I19" s="74"/>
      <c r="J19" s="74"/>
      <c r="K19" s="75"/>
      <c r="L19" s="88"/>
    </row>
    <row r="20" spans="1:12" ht="78" customHeight="1" x14ac:dyDescent="0.35">
      <c r="A20" s="53"/>
      <c r="B20" s="53"/>
      <c r="C20" s="53"/>
      <c r="D20" s="53"/>
      <c r="E20" s="56"/>
      <c r="F20" s="9" t="s">
        <v>41</v>
      </c>
      <c r="G20" s="9" t="s">
        <v>42</v>
      </c>
      <c r="H20" s="9" t="s">
        <v>43</v>
      </c>
      <c r="I20" s="9" t="s">
        <v>44</v>
      </c>
      <c r="J20" s="37" t="s">
        <v>45</v>
      </c>
      <c r="K20" s="9" t="s">
        <v>46</v>
      </c>
      <c r="L20" s="88"/>
    </row>
    <row r="21" spans="1:12" ht="31" customHeight="1" x14ac:dyDescent="0.35">
      <c r="A21" s="54"/>
      <c r="B21" s="54"/>
      <c r="C21" s="54"/>
      <c r="D21" s="54"/>
      <c r="E21" s="57"/>
      <c r="F21" s="17" t="s">
        <v>47</v>
      </c>
      <c r="G21" s="17" t="s">
        <v>48</v>
      </c>
      <c r="H21" s="17" t="s">
        <v>49</v>
      </c>
      <c r="I21" s="17" t="s">
        <v>49</v>
      </c>
      <c r="J21" s="17" t="s">
        <v>48</v>
      </c>
      <c r="K21" s="17" t="s">
        <v>48</v>
      </c>
      <c r="L21" s="89"/>
    </row>
    <row r="22" spans="1:12" ht="12.75" customHeight="1" x14ac:dyDescent="0.35">
      <c r="A22" s="21" t="s">
        <v>163</v>
      </c>
      <c r="B22" s="21" t="s">
        <v>164</v>
      </c>
      <c r="C22" s="21" t="s">
        <v>165</v>
      </c>
      <c r="D22" s="8">
        <v>1683720</v>
      </c>
      <c r="E22" s="8">
        <v>650000</v>
      </c>
      <c r="F22" s="7">
        <v>16</v>
      </c>
      <c r="G22" s="7">
        <v>4</v>
      </c>
      <c r="H22" s="7">
        <v>10</v>
      </c>
      <c r="I22" s="7">
        <v>12</v>
      </c>
      <c r="J22" s="7">
        <v>5</v>
      </c>
      <c r="K22" s="7">
        <v>5</v>
      </c>
      <c r="L22" s="12">
        <f>SUM(F22:K22)</f>
        <v>52</v>
      </c>
    </row>
    <row r="23" spans="1:12" ht="12.75" customHeight="1" x14ac:dyDescent="0.35">
      <c r="A23" s="21" t="s">
        <v>160</v>
      </c>
      <c r="B23" s="21" t="s">
        <v>161</v>
      </c>
      <c r="C23" s="21" t="s">
        <v>162</v>
      </c>
      <c r="D23" s="8">
        <v>940190</v>
      </c>
      <c r="E23" s="8">
        <v>750000</v>
      </c>
      <c r="F23" s="7">
        <v>14</v>
      </c>
      <c r="G23" s="7">
        <v>4</v>
      </c>
      <c r="H23" s="7">
        <v>14</v>
      </c>
      <c r="I23" s="7">
        <v>14</v>
      </c>
      <c r="J23" s="7">
        <v>5</v>
      </c>
      <c r="K23" s="7">
        <v>5</v>
      </c>
      <c r="L23" s="12">
        <f t="shared" ref="L23:L65" si="0">SUM(F23:K23)</f>
        <v>56</v>
      </c>
    </row>
    <row r="24" spans="1:12" ht="12.75" customHeight="1" x14ac:dyDescent="0.35">
      <c r="A24" s="21" t="s">
        <v>157</v>
      </c>
      <c r="B24" s="21" t="s">
        <v>158</v>
      </c>
      <c r="C24" s="21" t="s">
        <v>159</v>
      </c>
      <c r="D24" s="8">
        <v>1100000</v>
      </c>
      <c r="E24" s="8">
        <v>750000</v>
      </c>
      <c r="F24" s="7">
        <v>16</v>
      </c>
      <c r="G24" s="7">
        <v>6</v>
      </c>
      <c r="H24" s="7">
        <v>11</v>
      </c>
      <c r="I24" s="7">
        <v>13</v>
      </c>
      <c r="J24" s="7">
        <v>3</v>
      </c>
      <c r="K24" s="7">
        <v>6</v>
      </c>
      <c r="L24" s="12">
        <f t="shared" si="0"/>
        <v>55</v>
      </c>
    </row>
    <row r="25" spans="1:12" ht="12.75" customHeight="1" x14ac:dyDescent="0.35">
      <c r="A25" s="21" t="s">
        <v>79</v>
      </c>
      <c r="B25" s="21" t="s">
        <v>80</v>
      </c>
      <c r="C25" s="21" t="s">
        <v>81</v>
      </c>
      <c r="D25" s="8">
        <v>914000</v>
      </c>
      <c r="E25" s="8">
        <v>750000</v>
      </c>
      <c r="F25" s="7">
        <v>20</v>
      </c>
      <c r="G25" s="7">
        <v>5</v>
      </c>
      <c r="H25" s="7">
        <v>18</v>
      </c>
      <c r="I25" s="7">
        <v>19</v>
      </c>
      <c r="J25" s="7">
        <v>8</v>
      </c>
      <c r="K25" s="7">
        <v>8</v>
      </c>
      <c r="L25" s="12">
        <f t="shared" si="0"/>
        <v>78</v>
      </c>
    </row>
    <row r="26" spans="1:12" ht="12.75" customHeight="1" x14ac:dyDescent="0.35">
      <c r="A26" s="21" t="s">
        <v>82</v>
      </c>
      <c r="B26" s="21" t="s">
        <v>83</v>
      </c>
      <c r="C26" s="21" t="s">
        <v>84</v>
      </c>
      <c r="D26" s="8">
        <v>1690200</v>
      </c>
      <c r="E26" s="8">
        <v>500000</v>
      </c>
      <c r="F26" s="7">
        <v>26</v>
      </c>
      <c r="G26" s="7">
        <v>7</v>
      </c>
      <c r="H26" s="7">
        <v>17</v>
      </c>
      <c r="I26" s="7">
        <v>18</v>
      </c>
      <c r="J26" s="7">
        <v>7</v>
      </c>
      <c r="K26" s="7">
        <v>6</v>
      </c>
      <c r="L26" s="12">
        <f t="shared" si="0"/>
        <v>81</v>
      </c>
    </row>
    <row r="27" spans="1:12" ht="12.75" customHeight="1" x14ac:dyDescent="0.35">
      <c r="A27" s="21" t="s">
        <v>106</v>
      </c>
      <c r="B27" s="21" t="s">
        <v>93</v>
      </c>
      <c r="C27" s="21" t="s">
        <v>107</v>
      </c>
      <c r="D27" s="8">
        <v>1130000</v>
      </c>
      <c r="E27" s="8">
        <v>750000</v>
      </c>
      <c r="F27" s="7">
        <v>19</v>
      </c>
      <c r="G27" s="7">
        <v>5</v>
      </c>
      <c r="H27" s="7">
        <v>16</v>
      </c>
      <c r="I27" s="7">
        <v>16</v>
      </c>
      <c r="J27" s="7">
        <v>7</v>
      </c>
      <c r="K27" s="7">
        <v>5</v>
      </c>
      <c r="L27" s="12">
        <f t="shared" si="0"/>
        <v>68</v>
      </c>
    </row>
    <row r="28" spans="1:12" ht="12.75" customHeight="1" x14ac:dyDescent="0.35">
      <c r="A28" s="21" t="s">
        <v>169</v>
      </c>
      <c r="B28" s="21" t="s">
        <v>158</v>
      </c>
      <c r="C28" s="21" t="s">
        <v>170</v>
      </c>
      <c r="D28" s="8">
        <v>1862500</v>
      </c>
      <c r="E28" s="8">
        <v>750000</v>
      </c>
      <c r="F28" s="7">
        <v>11</v>
      </c>
      <c r="G28" s="7">
        <v>7</v>
      </c>
      <c r="H28" s="7">
        <v>11</v>
      </c>
      <c r="I28" s="7">
        <v>10</v>
      </c>
      <c r="J28" s="7">
        <v>5</v>
      </c>
      <c r="K28" s="7">
        <v>5</v>
      </c>
      <c r="L28" s="12">
        <f t="shared" si="0"/>
        <v>49</v>
      </c>
    </row>
    <row r="29" spans="1:12" ht="12.75" customHeight="1" x14ac:dyDescent="0.35">
      <c r="A29" s="21" t="s">
        <v>151</v>
      </c>
      <c r="B29" s="21" t="s">
        <v>152</v>
      </c>
      <c r="C29" s="21" t="s">
        <v>153</v>
      </c>
      <c r="D29" s="8">
        <v>1049500</v>
      </c>
      <c r="E29" s="8">
        <v>750000</v>
      </c>
      <c r="F29" s="7">
        <v>11</v>
      </c>
      <c r="G29" s="7">
        <v>4</v>
      </c>
      <c r="H29" s="7">
        <v>15</v>
      </c>
      <c r="I29" s="7">
        <v>17</v>
      </c>
      <c r="J29" s="7">
        <v>7</v>
      </c>
      <c r="K29" s="7">
        <v>7</v>
      </c>
      <c r="L29" s="12">
        <f t="shared" si="0"/>
        <v>61</v>
      </c>
    </row>
    <row r="30" spans="1:12" ht="12.75" customHeight="1" x14ac:dyDescent="0.35">
      <c r="A30" s="21" t="s">
        <v>154</v>
      </c>
      <c r="B30" s="21" t="s">
        <v>155</v>
      </c>
      <c r="C30" s="21" t="s">
        <v>156</v>
      </c>
      <c r="D30" s="8">
        <v>277000</v>
      </c>
      <c r="E30" s="8">
        <v>250000</v>
      </c>
      <c r="F30" s="7">
        <v>14</v>
      </c>
      <c r="G30" s="7">
        <v>5</v>
      </c>
      <c r="H30" s="7">
        <v>14</v>
      </c>
      <c r="I30" s="7">
        <v>16</v>
      </c>
      <c r="J30" s="7">
        <v>7</v>
      </c>
      <c r="K30" s="7">
        <v>6</v>
      </c>
      <c r="L30" s="12">
        <f t="shared" si="0"/>
        <v>62</v>
      </c>
    </row>
    <row r="31" spans="1:12" ht="12.75" customHeight="1" x14ac:dyDescent="0.35">
      <c r="A31" s="21" t="s">
        <v>70</v>
      </c>
      <c r="B31" s="21" t="s">
        <v>71</v>
      </c>
      <c r="C31" s="21" t="s">
        <v>72</v>
      </c>
      <c r="D31" s="8">
        <v>936000</v>
      </c>
      <c r="E31" s="8">
        <v>750000</v>
      </c>
      <c r="F31" s="7">
        <v>28</v>
      </c>
      <c r="G31" s="7">
        <v>6</v>
      </c>
      <c r="H31" s="7">
        <v>16</v>
      </c>
      <c r="I31" s="7">
        <v>20</v>
      </c>
      <c r="J31" s="7">
        <v>7</v>
      </c>
      <c r="K31" s="7">
        <v>6</v>
      </c>
      <c r="L31" s="12">
        <f t="shared" si="0"/>
        <v>83</v>
      </c>
    </row>
    <row r="32" spans="1:12" ht="12.75" customHeight="1" x14ac:dyDescent="0.35">
      <c r="A32" s="21" t="s">
        <v>61</v>
      </c>
      <c r="B32" s="21" t="s">
        <v>62</v>
      </c>
      <c r="C32" s="21" t="s">
        <v>63</v>
      </c>
      <c r="D32" s="8">
        <v>1730000</v>
      </c>
      <c r="E32" s="8">
        <v>750000</v>
      </c>
      <c r="F32" s="7">
        <v>20</v>
      </c>
      <c r="G32" s="7">
        <v>7</v>
      </c>
      <c r="H32" s="7">
        <v>16</v>
      </c>
      <c r="I32" s="7">
        <v>15</v>
      </c>
      <c r="J32" s="7">
        <v>7</v>
      </c>
      <c r="K32" s="7">
        <v>7</v>
      </c>
      <c r="L32" s="12">
        <f t="shared" si="0"/>
        <v>72</v>
      </c>
    </row>
    <row r="33" spans="1:12" ht="12.75" customHeight="1" x14ac:dyDescent="0.35">
      <c r="A33" s="21" t="s">
        <v>98</v>
      </c>
      <c r="B33" s="21" t="s">
        <v>83</v>
      </c>
      <c r="C33" s="21" t="s">
        <v>99</v>
      </c>
      <c r="D33" s="8">
        <v>1830000</v>
      </c>
      <c r="E33" s="8">
        <v>750000</v>
      </c>
      <c r="F33" s="7">
        <v>23</v>
      </c>
      <c r="G33" s="7">
        <v>8</v>
      </c>
      <c r="H33" s="7">
        <v>15</v>
      </c>
      <c r="I33" s="7">
        <v>15</v>
      </c>
      <c r="J33" s="7">
        <v>7</v>
      </c>
      <c r="K33" s="7">
        <v>7</v>
      </c>
      <c r="L33" s="12">
        <f t="shared" si="0"/>
        <v>75</v>
      </c>
    </row>
    <row r="34" spans="1:12" ht="12.75" customHeight="1" x14ac:dyDescent="0.35">
      <c r="A34" s="21" t="s">
        <v>128</v>
      </c>
      <c r="B34" s="21" t="s">
        <v>83</v>
      </c>
      <c r="C34" s="21" t="s">
        <v>129</v>
      </c>
      <c r="D34" s="8">
        <v>2500000</v>
      </c>
      <c r="E34" s="8">
        <v>500000</v>
      </c>
      <c r="F34" s="7">
        <v>18</v>
      </c>
      <c r="G34" s="7">
        <v>6</v>
      </c>
      <c r="H34" s="7">
        <v>15</v>
      </c>
      <c r="I34" s="7">
        <v>13</v>
      </c>
      <c r="J34" s="7">
        <v>8</v>
      </c>
      <c r="K34" s="7">
        <v>7</v>
      </c>
      <c r="L34" s="12">
        <f t="shared" si="0"/>
        <v>67</v>
      </c>
    </row>
    <row r="35" spans="1:12" ht="12.75" customHeight="1" x14ac:dyDescent="0.35">
      <c r="A35" s="21" t="s">
        <v>117</v>
      </c>
      <c r="B35" s="21" t="s">
        <v>118</v>
      </c>
      <c r="C35" s="21" t="s">
        <v>119</v>
      </c>
      <c r="D35" s="8">
        <v>1800000</v>
      </c>
      <c r="E35" s="8">
        <v>750000</v>
      </c>
      <c r="F35" s="7">
        <v>17</v>
      </c>
      <c r="G35" s="7">
        <v>5</v>
      </c>
      <c r="H35" s="7">
        <v>15</v>
      </c>
      <c r="I35" s="7">
        <v>14</v>
      </c>
      <c r="J35" s="7">
        <v>7</v>
      </c>
      <c r="K35" s="7">
        <v>7</v>
      </c>
      <c r="L35" s="12">
        <f t="shared" si="0"/>
        <v>65</v>
      </c>
    </row>
    <row r="36" spans="1:12" ht="12.75" customHeight="1" x14ac:dyDescent="0.35">
      <c r="A36" s="21" t="s">
        <v>110</v>
      </c>
      <c r="B36" s="21" t="s">
        <v>111</v>
      </c>
      <c r="C36" s="21" t="s">
        <v>112</v>
      </c>
      <c r="D36" s="8">
        <v>1015000</v>
      </c>
      <c r="E36" s="8">
        <v>750000</v>
      </c>
      <c r="F36" s="7">
        <v>17</v>
      </c>
      <c r="G36" s="7">
        <v>7</v>
      </c>
      <c r="H36" s="7">
        <v>16</v>
      </c>
      <c r="I36" s="7">
        <v>15</v>
      </c>
      <c r="J36" s="7">
        <v>7</v>
      </c>
      <c r="K36" s="7">
        <v>7</v>
      </c>
      <c r="L36" s="12">
        <f t="shared" si="0"/>
        <v>69</v>
      </c>
    </row>
    <row r="37" spans="1:12" ht="12.75" customHeight="1" x14ac:dyDescent="0.35">
      <c r="A37" s="21" t="s">
        <v>174</v>
      </c>
      <c r="B37" s="21" t="s">
        <v>175</v>
      </c>
      <c r="C37" s="21" t="s">
        <v>176</v>
      </c>
      <c r="D37" s="8">
        <v>400000</v>
      </c>
      <c r="E37" s="8">
        <v>300000</v>
      </c>
      <c r="F37" s="7">
        <v>9</v>
      </c>
      <c r="G37" s="7">
        <v>4</v>
      </c>
      <c r="H37" s="7">
        <v>10</v>
      </c>
      <c r="I37" s="7">
        <v>8</v>
      </c>
      <c r="J37" s="7">
        <v>5</v>
      </c>
      <c r="K37" s="7">
        <v>5</v>
      </c>
      <c r="L37" s="12">
        <f t="shared" si="0"/>
        <v>41</v>
      </c>
    </row>
    <row r="38" spans="1:12" ht="12.75" customHeight="1" x14ac:dyDescent="0.35">
      <c r="A38" s="21" t="s">
        <v>183</v>
      </c>
      <c r="B38" s="21" t="s">
        <v>184</v>
      </c>
      <c r="C38" s="21" t="s">
        <v>185</v>
      </c>
      <c r="D38" s="8">
        <v>2166000</v>
      </c>
      <c r="E38" s="8">
        <v>750000</v>
      </c>
      <c r="F38" s="7">
        <v>10</v>
      </c>
      <c r="G38" s="7">
        <v>4</v>
      </c>
      <c r="H38" s="7">
        <v>8</v>
      </c>
      <c r="I38" s="7">
        <v>10</v>
      </c>
      <c r="J38" s="7">
        <v>4</v>
      </c>
      <c r="K38" s="7">
        <v>4</v>
      </c>
      <c r="L38" s="12">
        <f t="shared" si="0"/>
        <v>40</v>
      </c>
    </row>
    <row r="39" spans="1:12" ht="12.75" customHeight="1" x14ac:dyDescent="0.35">
      <c r="A39" s="21" t="s">
        <v>180</v>
      </c>
      <c r="B39" s="21" t="s">
        <v>181</v>
      </c>
      <c r="C39" s="21" t="s">
        <v>182</v>
      </c>
      <c r="D39" s="8">
        <v>391457</v>
      </c>
      <c r="E39" s="8">
        <v>350000</v>
      </c>
      <c r="F39" s="7">
        <v>7</v>
      </c>
      <c r="G39" s="7">
        <v>4</v>
      </c>
      <c r="H39" s="7">
        <v>8</v>
      </c>
      <c r="I39" s="7">
        <v>8</v>
      </c>
      <c r="J39" s="7">
        <v>4</v>
      </c>
      <c r="K39" s="7">
        <v>4</v>
      </c>
      <c r="L39" s="12">
        <f t="shared" si="0"/>
        <v>35</v>
      </c>
    </row>
    <row r="40" spans="1:12" ht="12.75" customHeight="1" x14ac:dyDescent="0.35">
      <c r="A40" s="21" t="s">
        <v>147</v>
      </c>
      <c r="B40" s="21" t="s">
        <v>148</v>
      </c>
      <c r="C40" s="21" t="s">
        <v>149</v>
      </c>
      <c r="D40" s="8">
        <v>1080000</v>
      </c>
      <c r="E40" s="8">
        <v>500000</v>
      </c>
      <c r="F40" s="7">
        <v>19</v>
      </c>
      <c r="G40" s="7">
        <v>5</v>
      </c>
      <c r="H40" s="7">
        <v>14</v>
      </c>
      <c r="I40" s="7">
        <v>15</v>
      </c>
      <c r="J40" s="7">
        <v>7</v>
      </c>
      <c r="K40" s="7">
        <v>5</v>
      </c>
      <c r="L40" s="12">
        <f t="shared" si="0"/>
        <v>65</v>
      </c>
    </row>
    <row r="41" spans="1:12" ht="12.75" customHeight="1" x14ac:dyDescent="0.35">
      <c r="A41" s="21" t="s">
        <v>58</v>
      </c>
      <c r="B41" s="21" t="s">
        <v>59</v>
      </c>
      <c r="C41" s="21" t="s">
        <v>60</v>
      </c>
      <c r="D41" s="8">
        <v>808500</v>
      </c>
      <c r="E41" s="8">
        <v>650000</v>
      </c>
      <c r="F41" s="7">
        <v>28</v>
      </c>
      <c r="G41" s="7">
        <v>7</v>
      </c>
      <c r="H41" s="7">
        <v>18</v>
      </c>
      <c r="I41" s="7">
        <v>19</v>
      </c>
      <c r="J41" s="7">
        <v>7</v>
      </c>
      <c r="K41" s="7">
        <v>8</v>
      </c>
      <c r="L41" s="12">
        <f t="shared" si="0"/>
        <v>87</v>
      </c>
    </row>
    <row r="42" spans="1:12" ht="12.75" customHeight="1" x14ac:dyDescent="0.35">
      <c r="A42" s="21" t="s">
        <v>133</v>
      </c>
      <c r="B42" s="21" t="s">
        <v>134</v>
      </c>
      <c r="C42" s="21" t="s">
        <v>135</v>
      </c>
      <c r="D42" s="8">
        <v>2534500</v>
      </c>
      <c r="E42" s="8">
        <v>750000</v>
      </c>
      <c r="F42" s="7">
        <v>14</v>
      </c>
      <c r="G42" s="7">
        <v>8</v>
      </c>
      <c r="H42" s="7">
        <v>14</v>
      </c>
      <c r="I42" s="7">
        <v>13</v>
      </c>
      <c r="J42" s="7">
        <v>6</v>
      </c>
      <c r="K42" s="7">
        <v>7</v>
      </c>
      <c r="L42" s="12">
        <f t="shared" si="0"/>
        <v>62</v>
      </c>
    </row>
    <row r="43" spans="1:12" ht="12.75" customHeight="1" x14ac:dyDescent="0.35">
      <c r="A43" s="21" t="s">
        <v>88</v>
      </c>
      <c r="B43" s="21" t="s">
        <v>89</v>
      </c>
      <c r="C43" s="21" t="s">
        <v>90</v>
      </c>
      <c r="D43" s="8">
        <v>1955000</v>
      </c>
      <c r="E43" s="8">
        <v>750000</v>
      </c>
      <c r="F43" s="7">
        <v>20</v>
      </c>
      <c r="G43" s="7">
        <v>8</v>
      </c>
      <c r="H43" s="7">
        <v>16</v>
      </c>
      <c r="I43" s="7">
        <v>17</v>
      </c>
      <c r="J43" s="7">
        <v>8</v>
      </c>
      <c r="K43" s="7">
        <v>8</v>
      </c>
      <c r="L43" s="12">
        <f t="shared" si="0"/>
        <v>77</v>
      </c>
    </row>
    <row r="44" spans="1:12" ht="12.75" customHeight="1" x14ac:dyDescent="0.35">
      <c r="A44" s="21" t="s">
        <v>130</v>
      </c>
      <c r="B44" s="21" t="s">
        <v>131</v>
      </c>
      <c r="C44" s="21" t="s">
        <v>132</v>
      </c>
      <c r="D44" s="8">
        <v>450000</v>
      </c>
      <c r="E44" s="8">
        <v>300000</v>
      </c>
      <c r="F44" s="7">
        <v>17</v>
      </c>
      <c r="G44" s="7">
        <v>6</v>
      </c>
      <c r="H44" s="7">
        <v>17</v>
      </c>
      <c r="I44" s="7">
        <v>17</v>
      </c>
      <c r="J44" s="7">
        <v>6</v>
      </c>
      <c r="K44" s="7">
        <v>5</v>
      </c>
      <c r="L44" s="11">
        <f>SUM(F44:K44)</f>
        <v>68</v>
      </c>
    </row>
    <row r="45" spans="1:12" ht="12.75" customHeight="1" x14ac:dyDescent="0.35">
      <c r="A45" s="21" t="s">
        <v>114</v>
      </c>
      <c r="B45" s="21" t="s">
        <v>115</v>
      </c>
      <c r="C45" s="21" t="s">
        <v>116</v>
      </c>
      <c r="D45" s="8">
        <v>690000</v>
      </c>
      <c r="E45" s="8">
        <v>560000</v>
      </c>
      <c r="F45" s="7">
        <v>21</v>
      </c>
      <c r="G45" s="7">
        <v>6</v>
      </c>
      <c r="H45" s="7">
        <v>16</v>
      </c>
      <c r="I45" s="7">
        <v>17</v>
      </c>
      <c r="J45" s="7">
        <v>7</v>
      </c>
      <c r="K45" s="7">
        <v>8</v>
      </c>
      <c r="L45" s="12">
        <f t="shared" si="0"/>
        <v>75</v>
      </c>
    </row>
    <row r="46" spans="1:12" ht="12.75" customHeight="1" x14ac:dyDescent="0.35">
      <c r="A46" s="21" t="s">
        <v>50</v>
      </c>
      <c r="B46" s="21" t="s">
        <v>51</v>
      </c>
      <c r="C46" s="21" t="s">
        <v>52</v>
      </c>
      <c r="D46" s="8">
        <v>880000</v>
      </c>
      <c r="E46" s="8">
        <v>750000</v>
      </c>
      <c r="F46" s="7">
        <v>26</v>
      </c>
      <c r="G46" s="7">
        <v>7</v>
      </c>
      <c r="H46" s="7">
        <v>18</v>
      </c>
      <c r="I46" s="7">
        <v>18</v>
      </c>
      <c r="J46" s="7">
        <v>8</v>
      </c>
      <c r="K46" s="7">
        <v>9</v>
      </c>
      <c r="L46" s="12">
        <f t="shared" si="0"/>
        <v>86</v>
      </c>
    </row>
    <row r="47" spans="1:12" ht="12.75" customHeight="1" x14ac:dyDescent="0.35">
      <c r="A47" s="21" t="s">
        <v>120</v>
      </c>
      <c r="B47" s="21" t="s">
        <v>51</v>
      </c>
      <c r="C47" s="21" t="s">
        <v>121</v>
      </c>
      <c r="D47" s="8">
        <v>883000</v>
      </c>
      <c r="E47" s="8">
        <v>750000</v>
      </c>
      <c r="F47" s="7">
        <v>17</v>
      </c>
      <c r="G47" s="7">
        <v>5</v>
      </c>
      <c r="H47" s="7">
        <v>15</v>
      </c>
      <c r="I47" s="7">
        <v>15</v>
      </c>
      <c r="J47" s="7">
        <v>7</v>
      </c>
      <c r="K47" s="7">
        <v>7</v>
      </c>
      <c r="L47" s="12">
        <f t="shared" si="0"/>
        <v>66</v>
      </c>
    </row>
    <row r="48" spans="1:12" ht="12.75" customHeight="1" x14ac:dyDescent="0.35">
      <c r="A48" s="21" t="s">
        <v>85</v>
      </c>
      <c r="B48" s="21" t="s">
        <v>86</v>
      </c>
      <c r="C48" s="21" t="s">
        <v>87</v>
      </c>
      <c r="D48" s="8">
        <v>1775000</v>
      </c>
      <c r="E48" s="8">
        <v>750000</v>
      </c>
      <c r="F48" s="7">
        <v>20</v>
      </c>
      <c r="G48" s="7">
        <v>7</v>
      </c>
      <c r="H48" s="7">
        <v>17</v>
      </c>
      <c r="I48" s="7">
        <v>18</v>
      </c>
      <c r="J48" s="7">
        <v>7</v>
      </c>
      <c r="K48" s="7">
        <v>7</v>
      </c>
      <c r="L48" s="12">
        <f t="shared" si="0"/>
        <v>76</v>
      </c>
    </row>
    <row r="49" spans="1:12" ht="12.75" customHeight="1" x14ac:dyDescent="0.35">
      <c r="A49" s="21" t="s">
        <v>125</v>
      </c>
      <c r="B49" s="21" t="s">
        <v>126</v>
      </c>
      <c r="C49" s="21" t="s">
        <v>127</v>
      </c>
      <c r="D49" s="8">
        <v>2117450</v>
      </c>
      <c r="E49" s="8">
        <v>600000</v>
      </c>
      <c r="F49" s="7">
        <v>19</v>
      </c>
      <c r="G49" s="7">
        <v>6</v>
      </c>
      <c r="H49" s="7">
        <v>16</v>
      </c>
      <c r="I49" s="7">
        <v>16</v>
      </c>
      <c r="J49" s="7">
        <v>8</v>
      </c>
      <c r="K49" s="7">
        <v>6</v>
      </c>
      <c r="L49" s="12">
        <f t="shared" si="0"/>
        <v>71</v>
      </c>
    </row>
    <row r="50" spans="1:12" ht="12.75" customHeight="1" x14ac:dyDescent="0.35">
      <c r="A50" s="21" t="s">
        <v>55</v>
      </c>
      <c r="B50" s="21" t="s">
        <v>56</v>
      </c>
      <c r="C50" s="21" t="s">
        <v>57</v>
      </c>
      <c r="D50" s="8">
        <v>650000</v>
      </c>
      <c r="E50" s="8">
        <v>550000</v>
      </c>
      <c r="F50" s="7">
        <v>20</v>
      </c>
      <c r="G50" s="7">
        <v>8</v>
      </c>
      <c r="H50" s="7">
        <v>19</v>
      </c>
      <c r="I50" s="7">
        <v>18</v>
      </c>
      <c r="J50" s="7">
        <v>8</v>
      </c>
      <c r="K50" s="7">
        <v>6</v>
      </c>
      <c r="L50" s="12">
        <f t="shared" si="0"/>
        <v>79</v>
      </c>
    </row>
    <row r="51" spans="1:12" ht="12.75" customHeight="1" x14ac:dyDescent="0.35">
      <c r="A51" s="21" t="s">
        <v>76</v>
      </c>
      <c r="B51" s="21" t="s">
        <v>77</v>
      </c>
      <c r="C51" s="21" t="s">
        <v>78</v>
      </c>
      <c r="D51" s="8">
        <v>600000</v>
      </c>
      <c r="E51" s="8">
        <v>480000</v>
      </c>
      <c r="F51" s="7">
        <v>27</v>
      </c>
      <c r="G51" s="7">
        <v>9</v>
      </c>
      <c r="H51" s="7">
        <v>16</v>
      </c>
      <c r="I51" s="7">
        <v>19</v>
      </c>
      <c r="J51" s="7">
        <v>8</v>
      </c>
      <c r="K51" s="7">
        <v>7</v>
      </c>
      <c r="L51" s="12">
        <f t="shared" si="0"/>
        <v>86</v>
      </c>
    </row>
    <row r="52" spans="1:12" ht="12.75" customHeight="1" x14ac:dyDescent="0.35">
      <c r="A52" s="21" t="s">
        <v>139</v>
      </c>
      <c r="B52" s="21" t="s">
        <v>140</v>
      </c>
      <c r="C52" s="21" t="s">
        <v>141</v>
      </c>
      <c r="D52" s="8">
        <v>875600</v>
      </c>
      <c r="E52" s="8">
        <v>750000</v>
      </c>
      <c r="F52" s="7">
        <v>18</v>
      </c>
      <c r="G52" s="7">
        <v>6</v>
      </c>
      <c r="H52" s="7">
        <v>14</v>
      </c>
      <c r="I52" s="7">
        <v>15</v>
      </c>
      <c r="J52" s="7">
        <v>6</v>
      </c>
      <c r="K52" s="7">
        <v>8</v>
      </c>
      <c r="L52" s="12">
        <f t="shared" si="0"/>
        <v>67</v>
      </c>
    </row>
    <row r="53" spans="1:12" ht="12.75" customHeight="1" x14ac:dyDescent="0.35">
      <c r="A53" s="21" t="s">
        <v>136</v>
      </c>
      <c r="B53" s="21" t="s">
        <v>137</v>
      </c>
      <c r="C53" s="21" t="s">
        <v>138</v>
      </c>
      <c r="D53" s="8">
        <v>1802000</v>
      </c>
      <c r="E53" s="8">
        <v>750000</v>
      </c>
      <c r="F53" s="7">
        <v>16</v>
      </c>
      <c r="G53" s="7">
        <v>6</v>
      </c>
      <c r="H53" s="7">
        <v>14</v>
      </c>
      <c r="I53" s="7">
        <v>16</v>
      </c>
      <c r="J53" s="7">
        <v>7</v>
      </c>
      <c r="K53" s="7">
        <v>6</v>
      </c>
      <c r="L53" s="11">
        <f>SUM(F53:K53)</f>
        <v>65</v>
      </c>
    </row>
    <row r="54" spans="1:12" ht="12.75" customHeight="1" x14ac:dyDescent="0.35">
      <c r="A54" s="21" t="s">
        <v>171</v>
      </c>
      <c r="B54" s="21" t="s">
        <v>172</v>
      </c>
      <c r="C54" s="21" t="s">
        <v>173</v>
      </c>
      <c r="D54" s="8">
        <v>1550080</v>
      </c>
      <c r="E54" s="8">
        <v>750000</v>
      </c>
      <c r="F54" s="7">
        <v>11</v>
      </c>
      <c r="G54" s="7">
        <v>4</v>
      </c>
      <c r="H54" s="7">
        <v>11</v>
      </c>
      <c r="I54" s="7">
        <v>10</v>
      </c>
      <c r="J54" s="7">
        <v>5</v>
      </c>
      <c r="K54" s="7">
        <v>6</v>
      </c>
      <c r="L54" s="12">
        <f t="shared" si="0"/>
        <v>47</v>
      </c>
    </row>
    <row r="55" spans="1:12" ht="12.75" customHeight="1" x14ac:dyDescent="0.35">
      <c r="A55" s="21" t="s">
        <v>64</v>
      </c>
      <c r="B55" s="21" t="s">
        <v>65</v>
      </c>
      <c r="C55" s="21" t="s">
        <v>66</v>
      </c>
      <c r="D55" s="8">
        <v>1400000</v>
      </c>
      <c r="E55" s="8">
        <v>750000</v>
      </c>
      <c r="F55" s="7">
        <v>20</v>
      </c>
      <c r="G55" s="7">
        <v>7</v>
      </c>
      <c r="H55" s="7">
        <v>20</v>
      </c>
      <c r="I55" s="7">
        <v>19</v>
      </c>
      <c r="J55" s="7">
        <v>8</v>
      </c>
      <c r="K55" s="7">
        <v>5</v>
      </c>
      <c r="L55" s="12">
        <f t="shared" si="0"/>
        <v>79</v>
      </c>
    </row>
    <row r="56" spans="1:12" ht="12.75" customHeight="1" x14ac:dyDescent="0.35">
      <c r="A56" s="21" t="s">
        <v>145</v>
      </c>
      <c r="B56" s="21" t="s">
        <v>93</v>
      </c>
      <c r="C56" s="21" t="s">
        <v>146</v>
      </c>
      <c r="D56" s="8">
        <v>1000000</v>
      </c>
      <c r="E56" s="8">
        <v>500000</v>
      </c>
      <c r="F56" s="7">
        <v>11</v>
      </c>
      <c r="G56" s="7">
        <v>5</v>
      </c>
      <c r="H56" s="7">
        <v>15</v>
      </c>
      <c r="I56" s="7">
        <v>14</v>
      </c>
      <c r="J56" s="7">
        <v>6</v>
      </c>
      <c r="K56" s="7">
        <v>5</v>
      </c>
      <c r="L56" s="12">
        <f t="shared" si="0"/>
        <v>56</v>
      </c>
    </row>
    <row r="57" spans="1:12" ht="12.75" customHeight="1" x14ac:dyDescent="0.35">
      <c r="A57" s="21" t="s">
        <v>166</v>
      </c>
      <c r="B57" s="21" t="s">
        <v>167</v>
      </c>
      <c r="C57" s="21" t="s">
        <v>168</v>
      </c>
      <c r="D57" s="8">
        <v>1080000</v>
      </c>
      <c r="E57" s="8">
        <v>600000</v>
      </c>
      <c r="F57" s="7">
        <v>14</v>
      </c>
      <c r="G57" s="7">
        <v>6</v>
      </c>
      <c r="H57" s="7">
        <v>11</v>
      </c>
      <c r="I57" s="7">
        <v>13</v>
      </c>
      <c r="J57" s="7">
        <v>5</v>
      </c>
      <c r="K57" s="7">
        <v>4</v>
      </c>
      <c r="L57" s="12">
        <f t="shared" si="0"/>
        <v>53</v>
      </c>
    </row>
    <row r="58" spans="1:12" ht="12.75" customHeight="1" x14ac:dyDescent="0.35">
      <c r="A58" s="21" t="s">
        <v>67</v>
      </c>
      <c r="B58" s="21" t="s">
        <v>68</v>
      </c>
      <c r="C58" s="21" t="s">
        <v>69</v>
      </c>
      <c r="D58" s="8">
        <v>1040000</v>
      </c>
      <c r="E58" s="8">
        <v>750000</v>
      </c>
      <c r="F58" s="7">
        <v>25</v>
      </c>
      <c r="G58" s="7">
        <v>8</v>
      </c>
      <c r="H58" s="7">
        <v>18</v>
      </c>
      <c r="I58" s="7">
        <v>19</v>
      </c>
      <c r="J58" s="7">
        <v>7</v>
      </c>
      <c r="K58" s="7">
        <v>7</v>
      </c>
      <c r="L58" s="12">
        <f t="shared" si="0"/>
        <v>84</v>
      </c>
    </row>
    <row r="59" spans="1:12" ht="12.75" customHeight="1" x14ac:dyDescent="0.35">
      <c r="A59" s="21" t="s">
        <v>177</v>
      </c>
      <c r="B59" s="21" t="s">
        <v>178</v>
      </c>
      <c r="C59" s="21" t="s">
        <v>179</v>
      </c>
      <c r="D59" s="8">
        <v>3729000</v>
      </c>
      <c r="E59" s="8">
        <v>700000</v>
      </c>
      <c r="F59" s="7">
        <v>9</v>
      </c>
      <c r="G59" s="7">
        <v>5</v>
      </c>
      <c r="H59" s="7">
        <v>9</v>
      </c>
      <c r="I59" s="7">
        <v>9</v>
      </c>
      <c r="J59" s="7">
        <v>4</v>
      </c>
      <c r="K59" s="7">
        <v>5</v>
      </c>
      <c r="L59" s="12">
        <f t="shared" si="0"/>
        <v>41</v>
      </c>
    </row>
    <row r="60" spans="1:12" ht="12.75" customHeight="1" x14ac:dyDescent="0.35">
      <c r="A60" s="21" t="s">
        <v>92</v>
      </c>
      <c r="B60" s="21" t="s">
        <v>93</v>
      </c>
      <c r="C60" s="21" t="s">
        <v>94</v>
      </c>
      <c r="D60" s="8">
        <v>1250000</v>
      </c>
      <c r="E60" s="8">
        <v>750000</v>
      </c>
      <c r="F60" s="7">
        <v>23</v>
      </c>
      <c r="G60" s="7">
        <v>6</v>
      </c>
      <c r="H60" s="7">
        <v>18</v>
      </c>
      <c r="I60" s="7">
        <v>18</v>
      </c>
      <c r="J60" s="7">
        <v>7</v>
      </c>
      <c r="K60" s="7">
        <v>6</v>
      </c>
      <c r="L60" s="12">
        <f t="shared" si="0"/>
        <v>78</v>
      </c>
    </row>
    <row r="61" spans="1:12" ht="12.75" customHeight="1" x14ac:dyDescent="0.35">
      <c r="A61" s="21" t="s">
        <v>73</v>
      </c>
      <c r="B61" s="21" t="s">
        <v>74</v>
      </c>
      <c r="C61" s="21" t="s">
        <v>75</v>
      </c>
      <c r="D61" s="8">
        <v>1062000</v>
      </c>
      <c r="E61" s="8">
        <v>750000</v>
      </c>
      <c r="F61" s="7">
        <v>25</v>
      </c>
      <c r="G61" s="7">
        <v>9</v>
      </c>
      <c r="H61" s="7">
        <v>18</v>
      </c>
      <c r="I61" s="7">
        <v>19</v>
      </c>
      <c r="J61" s="7">
        <v>8</v>
      </c>
      <c r="K61" s="7">
        <v>7</v>
      </c>
      <c r="L61" s="11">
        <f>SUM(F61:K61)</f>
        <v>86</v>
      </c>
    </row>
    <row r="62" spans="1:12" ht="12.75" customHeight="1" x14ac:dyDescent="0.35">
      <c r="A62" s="21" t="s">
        <v>122</v>
      </c>
      <c r="B62" s="21" t="s">
        <v>123</v>
      </c>
      <c r="C62" s="21" t="s">
        <v>124</v>
      </c>
      <c r="D62" s="8">
        <v>935000</v>
      </c>
      <c r="E62" s="8">
        <v>450000</v>
      </c>
      <c r="F62" s="7">
        <v>21</v>
      </c>
      <c r="G62" s="7">
        <v>6</v>
      </c>
      <c r="H62" s="7">
        <v>16</v>
      </c>
      <c r="I62" s="7">
        <v>16</v>
      </c>
      <c r="J62" s="7">
        <v>8</v>
      </c>
      <c r="K62" s="7">
        <v>7</v>
      </c>
      <c r="L62" s="7">
        <f t="shared" ref="L62:L63" si="1">SUM(F62:K62)</f>
        <v>74</v>
      </c>
    </row>
    <row r="63" spans="1:12" ht="12.75" customHeight="1" x14ac:dyDescent="0.35">
      <c r="A63" s="21" t="s">
        <v>100</v>
      </c>
      <c r="B63" s="21" t="s">
        <v>101</v>
      </c>
      <c r="C63" s="21" t="s">
        <v>102</v>
      </c>
      <c r="D63" s="8">
        <v>1727000</v>
      </c>
      <c r="E63" s="8">
        <v>750000</v>
      </c>
      <c r="F63" s="7">
        <v>19</v>
      </c>
      <c r="G63" s="7">
        <v>9</v>
      </c>
      <c r="H63" s="7">
        <v>16</v>
      </c>
      <c r="I63" s="7">
        <v>16</v>
      </c>
      <c r="J63" s="7">
        <v>8</v>
      </c>
      <c r="K63" s="7">
        <v>7</v>
      </c>
      <c r="L63" s="7">
        <f t="shared" si="1"/>
        <v>75</v>
      </c>
    </row>
    <row r="64" spans="1:12" ht="12.75" customHeight="1" x14ac:dyDescent="0.35">
      <c r="A64" s="21" t="s">
        <v>108</v>
      </c>
      <c r="B64" s="21" t="s">
        <v>101</v>
      </c>
      <c r="C64" s="21" t="s">
        <v>109</v>
      </c>
      <c r="D64" s="8">
        <v>1532000</v>
      </c>
      <c r="E64" s="8">
        <v>750000</v>
      </c>
      <c r="F64" s="7">
        <v>17</v>
      </c>
      <c r="G64" s="7">
        <v>6</v>
      </c>
      <c r="H64" s="7">
        <v>17</v>
      </c>
      <c r="I64" s="7">
        <v>15</v>
      </c>
      <c r="J64" s="7">
        <v>7</v>
      </c>
      <c r="K64" s="7">
        <v>7</v>
      </c>
      <c r="L64" s="12">
        <f t="shared" si="0"/>
        <v>69</v>
      </c>
    </row>
    <row r="65" spans="1:12" ht="12.75" customHeight="1" x14ac:dyDescent="0.35">
      <c r="A65" s="21" t="s">
        <v>142</v>
      </c>
      <c r="B65" s="21" t="s">
        <v>143</v>
      </c>
      <c r="C65" s="21" t="s">
        <v>144</v>
      </c>
      <c r="D65" s="8">
        <v>1707000</v>
      </c>
      <c r="E65" s="8">
        <v>750000</v>
      </c>
      <c r="F65" s="7">
        <v>16</v>
      </c>
      <c r="G65" s="7">
        <v>5</v>
      </c>
      <c r="H65" s="7">
        <v>16</v>
      </c>
      <c r="I65" s="7">
        <v>15</v>
      </c>
      <c r="J65" s="7">
        <v>6</v>
      </c>
      <c r="K65" s="7">
        <v>7</v>
      </c>
      <c r="L65" s="12">
        <f t="shared" si="0"/>
        <v>65</v>
      </c>
    </row>
    <row r="66" spans="1:12" ht="12.75" customHeight="1" x14ac:dyDescent="0.35">
      <c r="A66" s="21" t="s">
        <v>103</v>
      </c>
      <c r="B66" s="21" t="s">
        <v>104</v>
      </c>
      <c r="C66" s="21" t="s">
        <v>105</v>
      </c>
      <c r="D66" s="8">
        <v>1681500</v>
      </c>
      <c r="E66" s="8">
        <v>750000</v>
      </c>
      <c r="F66" s="7">
        <v>21</v>
      </c>
      <c r="G66" s="7">
        <v>7</v>
      </c>
      <c r="H66" s="7">
        <v>18</v>
      </c>
      <c r="I66" s="7">
        <v>18</v>
      </c>
      <c r="J66" s="7">
        <v>7</v>
      </c>
      <c r="K66" s="7">
        <v>7</v>
      </c>
      <c r="L66" s="11">
        <f>SUM(F66:K66)</f>
        <v>78</v>
      </c>
    </row>
    <row r="67" spans="1:12" ht="12.75" customHeight="1" x14ac:dyDescent="0.35">
      <c r="A67" s="21" t="s">
        <v>95</v>
      </c>
      <c r="B67" s="21" t="s">
        <v>96</v>
      </c>
      <c r="C67" s="21" t="s">
        <v>97</v>
      </c>
      <c r="D67" s="8">
        <v>1050000</v>
      </c>
      <c r="E67" s="8">
        <v>750000</v>
      </c>
      <c r="F67" s="7">
        <v>21</v>
      </c>
      <c r="G67" s="7">
        <v>6</v>
      </c>
      <c r="H67" s="7">
        <v>17</v>
      </c>
      <c r="I67" s="7">
        <v>18</v>
      </c>
      <c r="J67" s="7">
        <v>8</v>
      </c>
      <c r="K67" s="7">
        <v>7</v>
      </c>
      <c r="L67" s="7">
        <f t="shared" ref="L67" si="2">SUM(F67:K67)</f>
        <v>77</v>
      </c>
    </row>
    <row r="68" spans="1:12" ht="13.15" customHeight="1" x14ac:dyDescent="0.35">
      <c r="A68" s="4"/>
      <c r="B68" s="4"/>
      <c r="C68" s="4"/>
      <c r="D68" s="5">
        <f>SUM(D22:D67)</f>
        <v>61260197</v>
      </c>
      <c r="E68" s="5">
        <f>SUM(E22:E67)</f>
        <v>30190000</v>
      </c>
      <c r="F68" s="4"/>
      <c r="G68" s="4"/>
      <c r="H68" s="4"/>
      <c r="I68" s="4"/>
      <c r="J68" s="4"/>
      <c r="K68" s="4"/>
      <c r="L68" s="4"/>
    </row>
    <row r="69" spans="1:12" ht="12.75" customHeight="1" x14ac:dyDescent="0.35">
      <c r="A69" s="4"/>
      <c r="B69" s="4"/>
      <c r="C69" s="4"/>
      <c r="D69" s="4"/>
      <c r="E69" s="6"/>
      <c r="F69" s="4"/>
      <c r="G69" s="4"/>
      <c r="H69" s="4"/>
      <c r="I69" s="4"/>
      <c r="J69" s="4"/>
      <c r="K69" s="4"/>
      <c r="L69" s="4" t="s">
        <v>186</v>
      </c>
    </row>
  </sheetData>
  <mergeCells count="21">
    <mergeCell ref="L18:L21"/>
    <mergeCell ref="F18:K18"/>
    <mergeCell ref="F19:G19"/>
    <mergeCell ref="H19:K19"/>
    <mergeCell ref="A18:A21"/>
    <mergeCell ref="B18:B21"/>
    <mergeCell ref="C18:C21"/>
    <mergeCell ref="D18:D21"/>
    <mergeCell ref="E18:E21"/>
    <mergeCell ref="A7:C7"/>
    <mergeCell ref="D10:L10"/>
    <mergeCell ref="D16:L16"/>
    <mergeCell ref="D3:L3"/>
    <mergeCell ref="D4:L4"/>
    <mergeCell ref="D5:L5"/>
    <mergeCell ref="D6:L6"/>
    <mergeCell ref="D11:L11"/>
    <mergeCell ref="D12:L12"/>
    <mergeCell ref="D13:L13"/>
    <mergeCell ref="D14:L14"/>
    <mergeCell ref="D15:L15"/>
  </mergeCells>
  <dataValidations count="5">
    <dataValidation type="decimal" operator="lessThanOrEqual" allowBlank="1" showInputMessage="1" showErrorMessage="1" error="max. 5" sqref="I68:I1048576 I1:I12 I16:I19" xr:uid="{250AC6FE-B64E-714B-9CDD-4AFA7516FF31}">
      <formula1>20</formula1>
    </dataValidation>
    <dataValidation type="decimal" operator="lessThanOrEqual" allowBlank="1" showInputMessage="1" showErrorMessage="1" error="max. 15" sqref="G68:G1048576 G1:G12 G16:G19" xr:uid="{19D2D342-898E-1E4C-B473-140F9CE0A9EF}">
      <formula1>20</formula1>
    </dataValidation>
    <dataValidation type="decimal" operator="lessThanOrEqual" allowBlank="1" showInputMessage="1" showErrorMessage="1" error="max. 40" sqref="G22:K67 F1:F12 F22:F1048576 F16:F19" xr:uid="{6C499A99-0C98-C640-BB04-124A2B7726A4}">
      <formula1>30</formula1>
    </dataValidation>
    <dataValidation type="decimal" operator="lessThanOrEqual" allowBlank="1" showInputMessage="1" showErrorMessage="1" error="max. 10" sqref="J1:K12 J68:K1048576 J16:K19" xr:uid="{F1ADFE7B-D338-D74F-9310-59CE758FF6D4}">
      <formula1>10</formula1>
    </dataValidation>
    <dataValidation type="decimal" operator="lessThanOrEqual" allowBlank="1" showInputMessage="1" showErrorMessage="1" error="max. 15" sqref="H68:H1048576 H1:H12 H16:H19" xr:uid="{DAC37CBA-90AA-EE4F-8316-B325E13CE718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A28C8-A8E4-4F43-A5E9-1A96F6C42E92}">
  <sheetPr>
    <pageSetUpPr fitToPage="1"/>
  </sheetPr>
  <dimension ref="A1:L69"/>
  <sheetViews>
    <sheetView topLeftCell="C15" zoomScale="90" zoomScaleNormal="90" workbookViewId="0">
      <selection activeCell="F17" sqref="F1:F1048576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13" t="s">
        <v>1</v>
      </c>
      <c r="D2" s="3" t="s">
        <v>2</v>
      </c>
    </row>
    <row r="3" spans="1:12" ht="15" customHeight="1" x14ac:dyDescent="0.25">
      <c r="A3" s="13" t="s">
        <v>3</v>
      </c>
      <c r="D3" s="61" t="s">
        <v>4</v>
      </c>
      <c r="E3" s="61"/>
      <c r="F3" s="61"/>
      <c r="G3" s="61"/>
      <c r="H3" s="61"/>
      <c r="I3" s="61"/>
      <c r="J3" s="61"/>
      <c r="K3" s="61"/>
      <c r="L3" s="61"/>
    </row>
    <row r="4" spans="1:12" ht="15" customHeight="1" x14ac:dyDescent="0.25">
      <c r="A4" s="3" t="s">
        <v>5</v>
      </c>
      <c r="D4" s="62" t="s">
        <v>6</v>
      </c>
      <c r="E4" s="62"/>
      <c r="F4" s="62"/>
      <c r="G4" s="62"/>
      <c r="H4" s="62"/>
      <c r="I4" s="62"/>
      <c r="J4" s="62"/>
      <c r="K4" s="62"/>
      <c r="L4" s="62"/>
    </row>
    <row r="5" spans="1:12" ht="15" customHeight="1" x14ac:dyDescent="0.25">
      <c r="A5" s="13" t="s">
        <v>187</v>
      </c>
      <c r="D5" s="62" t="s">
        <v>8</v>
      </c>
      <c r="E5" s="62"/>
      <c r="F5" s="62"/>
      <c r="G5" s="62"/>
      <c r="H5" s="62"/>
      <c r="I5" s="62"/>
      <c r="J5" s="62"/>
      <c r="K5" s="62"/>
      <c r="L5" s="62"/>
    </row>
    <row r="6" spans="1:12" ht="15" customHeight="1" x14ac:dyDescent="0.25">
      <c r="A6" s="13" t="s">
        <v>9</v>
      </c>
      <c r="D6" s="62" t="s">
        <v>10</v>
      </c>
      <c r="E6" s="62"/>
      <c r="F6" s="62"/>
      <c r="G6" s="62"/>
      <c r="H6" s="62"/>
      <c r="I6" s="62"/>
      <c r="J6" s="62"/>
      <c r="K6" s="62"/>
      <c r="L6" s="62"/>
    </row>
    <row r="7" spans="1:12" ht="15" customHeight="1" x14ac:dyDescent="0.25">
      <c r="A7" s="58" t="s">
        <v>11</v>
      </c>
      <c r="B7" s="58"/>
      <c r="C7" s="58"/>
      <c r="D7" s="20" t="s">
        <v>12</v>
      </c>
      <c r="E7" s="16"/>
      <c r="F7" s="16"/>
      <c r="G7" s="16"/>
      <c r="H7" s="16"/>
      <c r="I7" s="16"/>
      <c r="J7" s="16"/>
      <c r="K7" s="16"/>
      <c r="L7" s="16"/>
    </row>
    <row r="8" spans="1:12" ht="15" customHeight="1" x14ac:dyDescent="0.35">
      <c r="A8" s="3" t="s">
        <v>13</v>
      </c>
      <c r="B8" s="19"/>
      <c r="C8" s="19"/>
    </row>
    <row r="9" spans="1:12" ht="15" customHeight="1" x14ac:dyDescent="0.35">
      <c r="D9" s="3" t="s">
        <v>14</v>
      </c>
      <c r="E9" s="18"/>
      <c r="F9" s="18"/>
      <c r="G9" s="18"/>
      <c r="H9" s="18"/>
      <c r="I9" s="18"/>
      <c r="J9" s="18"/>
      <c r="K9" s="18"/>
      <c r="L9" s="18"/>
    </row>
    <row r="10" spans="1:12" ht="15" customHeight="1" x14ac:dyDescent="0.35">
      <c r="D10" s="59" t="s">
        <v>15</v>
      </c>
      <c r="E10" s="59"/>
      <c r="F10" s="59"/>
      <c r="G10" s="59"/>
      <c r="H10" s="59"/>
      <c r="I10" s="59"/>
      <c r="J10" s="59"/>
      <c r="K10" s="59"/>
      <c r="L10" s="59"/>
    </row>
    <row r="11" spans="1:12" ht="71.150000000000006" customHeight="1" x14ac:dyDescent="0.35">
      <c r="D11" s="59" t="s">
        <v>188</v>
      </c>
      <c r="E11" s="59"/>
      <c r="F11" s="59"/>
      <c r="G11" s="59"/>
      <c r="H11" s="59"/>
      <c r="I11" s="59"/>
      <c r="J11" s="59"/>
      <c r="K11" s="59"/>
      <c r="L11" s="59"/>
    </row>
    <row r="12" spans="1:12" ht="17.25" customHeight="1" x14ac:dyDescent="0.35">
      <c r="D12" s="59" t="s">
        <v>17</v>
      </c>
      <c r="E12" s="59"/>
      <c r="F12" s="59"/>
      <c r="G12" s="59"/>
      <c r="H12" s="59"/>
      <c r="I12" s="59"/>
      <c r="J12" s="59"/>
      <c r="K12" s="59"/>
      <c r="L12" s="59"/>
    </row>
    <row r="13" spans="1:12" ht="45" customHeight="1" x14ac:dyDescent="0.35">
      <c r="D13" s="59" t="s">
        <v>18</v>
      </c>
      <c r="E13" s="60"/>
      <c r="F13" s="60"/>
      <c r="G13" s="60"/>
      <c r="H13" s="60"/>
      <c r="I13" s="60"/>
      <c r="J13" s="60"/>
      <c r="K13" s="60"/>
      <c r="L13" s="60"/>
    </row>
    <row r="14" spans="1:12" ht="58" customHeight="1" x14ac:dyDescent="0.35">
      <c r="D14" s="59" t="s">
        <v>19</v>
      </c>
      <c r="E14" s="60"/>
      <c r="F14" s="60"/>
      <c r="G14" s="60"/>
      <c r="H14" s="60"/>
      <c r="I14" s="60"/>
      <c r="J14" s="60"/>
      <c r="K14" s="60"/>
      <c r="L14" s="60"/>
    </row>
    <row r="15" spans="1:12" ht="49" customHeight="1" x14ac:dyDescent="0.35">
      <c r="D15" s="59" t="s">
        <v>20</v>
      </c>
      <c r="E15" s="60"/>
      <c r="F15" s="60"/>
      <c r="G15" s="60"/>
      <c r="H15" s="60"/>
      <c r="I15" s="60"/>
      <c r="J15" s="60"/>
      <c r="K15" s="60"/>
      <c r="L15" s="60"/>
    </row>
    <row r="16" spans="1:12" ht="15" customHeight="1" x14ac:dyDescent="0.35">
      <c r="D16" s="59" t="s">
        <v>21</v>
      </c>
      <c r="E16" s="59"/>
      <c r="F16" s="59"/>
      <c r="G16" s="59"/>
      <c r="H16" s="59"/>
      <c r="I16" s="59"/>
      <c r="J16" s="59"/>
      <c r="K16" s="59"/>
      <c r="L16" s="59"/>
    </row>
    <row r="17" spans="1:12" ht="15" customHeight="1" x14ac:dyDescent="0.35">
      <c r="A17" s="3"/>
      <c r="G17" s="3"/>
      <c r="H17" s="3"/>
      <c r="I17" s="3"/>
    </row>
    <row r="18" spans="1:12" ht="15" customHeight="1" x14ac:dyDescent="0.35">
      <c r="A18" s="52" t="s">
        <v>22</v>
      </c>
      <c r="B18" s="52" t="s">
        <v>23</v>
      </c>
      <c r="C18" s="52" t="s">
        <v>24</v>
      </c>
      <c r="D18" s="52" t="s">
        <v>25</v>
      </c>
      <c r="E18" s="55" t="s">
        <v>26</v>
      </c>
      <c r="F18" s="66" t="s">
        <v>27</v>
      </c>
      <c r="G18" s="67"/>
      <c r="H18" s="67"/>
      <c r="I18" s="67"/>
      <c r="J18" s="67"/>
      <c r="K18" s="68"/>
      <c r="L18" s="87" t="s">
        <v>28</v>
      </c>
    </row>
    <row r="19" spans="1:12" ht="14.5" customHeight="1" x14ac:dyDescent="0.35">
      <c r="A19" s="53"/>
      <c r="B19" s="53"/>
      <c r="C19" s="53"/>
      <c r="D19" s="53"/>
      <c r="E19" s="56"/>
      <c r="F19" s="71" t="s">
        <v>39</v>
      </c>
      <c r="G19" s="72"/>
      <c r="H19" s="73" t="s">
        <v>40</v>
      </c>
      <c r="I19" s="74"/>
      <c r="J19" s="74"/>
      <c r="K19" s="75"/>
      <c r="L19" s="88"/>
    </row>
    <row r="20" spans="1:12" ht="78" customHeight="1" x14ac:dyDescent="0.35">
      <c r="A20" s="53"/>
      <c r="B20" s="53"/>
      <c r="C20" s="53"/>
      <c r="D20" s="53"/>
      <c r="E20" s="56"/>
      <c r="F20" s="9" t="s">
        <v>41</v>
      </c>
      <c r="G20" s="9" t="s">
        <v>42</v>
      </c>
      <c r="H20" s="9" t="s">
        <v>43</v>
      </c>
      <c r="I20" s="9" t="s">
        <v>44</v>
      </c>
      <c r="J20" s="37" t="s">
        <v>45</v>
      </c>
      <c r="K20" s="9" t="s">
        <v>46</v>
      </c>
      <c r="L20" s="88"/>
    </row>
    <row r="21" spans="1:12" ht="31" customHeight="1" x14ac:dyDescent="0.35">
      <c r="A21" s="54"/>
      <c r="B21" s="54"/>
      <c r="C21" s="54"/>
      <c r="D21" s="54"/>
      <c r="E21" s="57"/>
      <c r="F21" s="17" t="s">
        <v>47</v>
      </c>
      <c r="G21" s="17" t="s">
        <v>48</v>
      </c>
      <c r="H21" s="17" t="s">
        <v>49</v>
      </c>
      <c r="I21" s="17" t="s">
        <v>49</v>
      </c>
      <c r="J21" s="17" t="s">
        <v>48</v>
      </c>
      <c r="K21" s="17" t="s">
        <v>48</v>
      </c>
      <c r="L21" s="89"/>
    </row>
    <row r="22" spans="1:12" ht="12.75" customHeight="1" x14ac:dyDescent="0.35">
      <c r="A22" s="21" t="s">
        <v>163</v>
      </c>
      <c r="B22" s="21" t="s">
        <v>164</v>
      </c>
      <c r="C22" s="21" t="s">
        <v>165</v>
      </c>
      <c r="D22" s="8">
        <v>1683720</v>
      </c>
      <c r="E22" s="8">
        <v>650000</v>
      </c>
      <c r="F22" s="7">
        <v>13</v>
      </c>
      <c r="G22" s="7">
        <v>3</v>
      </c>
      <c r="H22" s="7">
        <v>8</v>
      </c>
      <c r="I22" s="7">
        <v>11</v>
      </c>
      <c r="J22" s="7">
        <v>5</v>
      </c>
      <c r="K22" s="7">
        <v>9</v>
      </c>
      <c r="L22" s="12">
        <f>SUM(F22:K22)</f>
        <v>49</v>
      </c>
    </row>
    <row r="23" spans="1:12" ht="12.75" customHeight="1" x14ac:dyDescent="0.35">
      <c r="A23" s="21" t="s">
        <v>160</v>
      </c>
      <c r="B23" s="21" t="s">
        <v>161</v>
      </c>
      <c r="C23" s="21" t="s">
        <v>162</v>
      </c>
      <c r="D23" s="8">
        <v>940190</v>
      </c>
      <c r="E23" s="8">
        <v>750000</v>
      </c>
      <c r="F23" s="7">
        <v>14</v>
      </c>
      <c r="G23" s="7">
        <v>4</v>
      </c>
      <c r="H23" s="7">
        <v>12</v>
      </c>
      <c r="I23" s="7">
        <v>13</v>
      </c>
      <c r="J23" s="7">
        <v>3</v>
      </c>
      <c r="K23" s="7">
        <v>4</v>
      </c>
      <c r="L23" s="12">
        <f t="shared" ref="L23:L65" si="0">SUM(F23:K23)</f>
        <v>50</v>
      </c>
    </row>
    <row r="24" spans="1:12" ht="12.75" customHeight="1" x14ac:dyDescent="0.35">
      <c r="A24" s="21" t="s">
        <v>157</v>
      </c>
      <c r="B24" s="21" t="s">
        <v>158</v>
      </c>
      <c r="C24" s="21" t="s">
        <v>159</v>
      </c>
      <c r="D24" s="8">
        <v>1100000</v>
      </c>
      <c r="E24" s="8">
        <v>750000</v>
      </c>
      <c r="F24" s="7">
        <v>16</v>
      </c>
      <c r="G24" s="7">
        <v>5</v>
      </c>
      <c r="H24" s="7">
        <v>11</v>
      </c>
      <c r="I24" s="7">
        <v>13</v>
      </c>
      <c r="J24" s="7">
        <v>3</v>
      </c>
      <c r="K24" s="7">
        <v>6</v>
      </c>
      <c r="L24" s="12">
        <f t="shared" si="0"/>
        <v>54</v>
      </c>
    </row>
    <row r="25" spans="1:12" ht="12.75" customHeight="1" x14ac:dyDescent="0.35">
      <c r="A25" s="21" t="s">
        <v>79</v>
      </c>
      <c r="B25" s="21" t="s">
        <v>80</v>
      </c>
      <c r="C25" s="21" t="s">
        <v>81</v>
      </c>
      <c r="D25" s="8">
        <v>914000</v>
      </c>
      <c r="E25" s="8">
        <v>750000</v>
      </c>
      <c r="F25" s="7">
        <v>25</v>
      </c>
      <c r="G25" s="7">
        <v>7</v>
      </c>
      <c r="H25" s="7">
        <v>17</v>
      </c>
      <c r="I25" s="7">
        <v>17</v>
      </c>
      <c r="J25" s="7">
        <v>8</v>
      </c>
      <c r="K25" s="7">
        <v>8</v>
      </c>
      <c r="L25" s="12">
        <f t="shared" si="0"/>
        <v>82</v>
      </c>
    </row>
    <row r="26" spans="1:12" ht="12.75" customHeight="1" x14ac:dyDescent="0.35">
      <c r="A26" s="21" t="s">
        <v>82</v>
      </c>
      <c r="B26" s="21" t="s">
        <v>83</v>
      </c>
      <c r="C26" s="21" t="s">
        <v>84</v>
      </c>
      <c r="D26" s="8">
        <v>1690200</v>
      </c>
      <c r="E26" s="8">
        <v>500000</v>
      </c>
      <c r="F26" s="7">
        <v>24</v>
      </c>
      <c r="G26" s="7">
        <v>7</v>
      </c>
      <c r="H26" s="7">
        <v>17</v>
      </c>
      <c r="I26" s="7">
        <v>17</v>
      </c>
      <c r="J26" s="7">
        <v>7</v>
      </c>
      <c r="K26" s="7">
        <v>7</v>
      </c>
      <c r="L26" s="12">
        <f t="shared" si="0"/>
        <v>79</v>
      </c>
    </row>
    <row r="27" spans="1:12" ht="12.75" customHeight="1" x14ac:dyDescent="0.35">
      <c r="A27" s="21" t="s">
        <v>106</v>
      </c>
      <c r="B27" s="21" t="s">
        <v>93</v>
      </c>
      <c r="C27" s="21" t="s">
        <v>107</v>
      </c>
      <c r="D27" s="8">
        <v>1130000</v>
      </c>
      <c r="E27" s="8">
        <v>750000</v>
      </c>
      <c r="F27" s="7">
        <v>20</v>
      </c>
      <c r="G27" s="7">
        <v>6</v>
      </c>
      <c r="H27" s="7">
        <v>17</v>
      </c>
      <c r="I27" s="7">
        <v>14</v>
      </c>
      <c r="J27" s="7">
        <v>7</v>
      </c>
      <c r="K27" s="7">
        <v>6</v>
      </c>
      <c r="L27" s="12">
        <f t="shared" si="0"/>
        <v>70</v>
      </c>
    </row>
    <row r="28" spans="1:12" ht="12.75" customHeight="1" x14ac:dyDescent="0.35">
      <c r="A28" s="21" t="s">
        <v>169</v>
      </c>
      <c r="B28" s="21" t="s">
        <v>158</v>
      </c>
      <c r="C28" s="21" t="s">
        <v>170</v>
      </c>
      <c r="D28" s="8">
        <v>1862500</v>
      </c>
      <c r="E28" s="8">
        <v>750000</v>
      </c>
      <c r="F28" s="7">
        <v>8</v>
      </c>
      <c r="G28" s="7">
        <v>7</v>
      </c>
      <c r="H28" s="7">
        <v>10</v>
      </c>
      <c r="I28" s="7">
        <v>10</v>
      </c>
      <c r="J28" s="7">
        <v>5</v>
      </c>
      <c r="K28" s="7">
        <v>7</v>
      </c>
      <c r="L28" s="12">
        <f t="shared" si="0"/>
        <v>47</v>
      </c>
    </row>
    <row r="29" spans="1:12" ht="12.75" customHeight="1" x14ac:dyDescent="0.35">
      <c r="A29" s="21" t="s">
        <v>151</v>
      </c>
      <c r="B29" s="21" t="s">
        <v>152</v>
      </c>
      <c r="C29" s="21" t="s">
        <v>153</v>
      </c>
      <c r="D29" s="8">
        <v>1049500</v>
      </c>
      <c r="E29" s="8">
        <v>750000</v>
      </c>
      <c r="F29" s="7">
        <v>15</v>
      </c>
      <c r="G29" s="7">
        <v>5</v>
      </c>
      <c r="H29" s="7">
        <v>15</v>
      </c>
      <c r="I29" s="7">
        <v>17</v>
      </c>
      <c r="J29" s="7">
        <v>7</v>
      </c>
      <c r="K29" s="7">
        <v>6</v>
      </c>
      <c r="L29" s="12">
        <f t="shared" si="0"/>
        <v>65</v>
      </c>
    </row>
    <row r="30" spans="1:12" ht="12.75" customHeight="1" x14ac:dyDescent="0.35">
      <c r="A30" s="21" t="s">
        <v>154</v>
      </c>
      <c r="B30" s="21" t="s">
        <v>155</v>
      </c>
      <c r="C30" s="21" t="s">
        <v>156</v>
      </c>
      <c r="D30" s="8">
        <v>277000</v>
      </c>
      <c r="E30" s="8">
        <v>250000</v>
      </c>
      <c r="F30" s="7">
        <v>19</v>
      </c>
      <c r="G30" s="7">
        <v>5</v>
      </c>
      <c r="H30" s="7">
        <v>15</v>
      </c>
      <c r="I30" s="7">
        <v>15</v>
      </c>
      <c r="J30" s="7">
        <v>7</v>
      </c>
      <c r="K30" s="7">
        <v>5</v>
      </c>
      <c r="L30" s="12">
        <f t="shared" si="0"/>
        <v>66</v>
      </c>
    </row>
    <row r="31" spans="1:12" ht="12.75" customHeight="1" x14ac:dyDescent="0.35">
      <c r="A31" s="21" t="s">
        <v>70</v>
      </c>
      <c r="B31" s="21" t="s">
        <v>71</v>
      </c>
      <c r="C31" s="21" t="s">
        <v>72</v>
      </c>
      <c r="D31" s="8">
        <v>936000</v>
      </c>
      <c r="E31" s="8">
        <v>750000</v>
      </c>
      <c r="F31" s="7">
        <v>26</v>
      </c>
      <c r="G31" s="7">
        <v>7</v>
      </c>
      <c r="H31" s="7">
        <v>17</v>
      </c>
      <c r="I31" s="7">
        <v>18</v>
      </c>
      <c r="J31" s="7">
        <v>8</v>
      </c>
      <c r="K31" s="7">
        <v>6</v>
      </c>
      <c r="L31" s="12">
        <f t="shared" si="0"/>
        <v>82</v>
      </c>
    </row>
    <row r="32" spans="1:12" ht="12.75" customHeight="1" x14ac:dyDescent="0.35">
      <c r="A32" s="21" t="s">
        <v>61</v>
      </c>
      <c r="B32" s="21" t="s">
        <v>62</v>
      </c>
      <c r="C32" s="21" t="s">
        <v>63</v>
      </c>
      <c r="D32" s="8">
        <v>1730000</v>
      </c>
      <c r="E32" s="8">
        <v>750000</v>
      </c>
      <c r="F32" s="7">
        <v>27</v>
      </c>
      <c r="G32" s="7">
        <v>9</v>
      </c>
      <c r="H32" s="7">
        <v>17</v>
      </c>
      <c r="I32" s="7">
        <v>19</v>
      </c>
      <c r="J32" s="7">
        <v>7</v>
      </c>
      <c r="K32" s="7">
        <v>7</v>
      </c>
      <c r="L32" s="12">
        <f t="shared" si="0"/>
        <v>86</v>
      </c>
    </row>
    <row r="33" spans="1:12" ht="12.75" customHeight="1" x14ac:dyDescent="0.35">
      <c r="A33" s="21" t="s">
        <v>98</v>
      </c>
      <c r="B33" s="21" t="s">
        <v>83</v>
      </c>
      <c r="C33" s="21" t="s">
        <v>99</v>
      </c>
      <c r="D33" s="8">
        <v>1830000</v>
      </c>
      <c r="E33" s="8">
        <v>750000</v>
      </c>
      <c r="F33" s="7">
        <v>22</v>
      </c>
      <c r="G33" s="7">
        <v>7</v>
      </c>
      <c r="H33" s="7">
        <v>15</v>
      </c>
      <c r="I33" s="7">
        <v>15</v>
      </c>
      <c r="J33" s="7">
        <v>7</v>
      </c>
      <c r="K33" s="7">
        <v>7</v>
      </c>
      <c r="L33" s="12">
        <f t="shared" si="0"/>
        <v>73</v>
      </c>
    </row>
    <row r="34" spans="1:12" ht="12.75" customHeight="1" x14ac:dyDescent="0.35">
      <c r="A34" s="21" t="s">
        <v>128</v>
      </c>
      <c r="B34" s="21" t="s">
        <v>83</v>
      </c>
      <c r="C34" s="21" t="s">
        <v>129</v>
      </c>
      <c r="D34" s="8">
        <v>2500000</v>
      </c>
      <c r="E34" s="8">
        <v>500000</v>
      </c>
      <c r="F34" s="7">
        <v>18</v>
      </c>
      <c r="G34" s="7">
        <v>6</v>
      </c>
      <c r="H34" s="7">
        <v>15</v>
      </c>
      <c r="I34" s="7">
        <v>14</v>
      </c>
      <c r="J34" s="7">
        <v>8</v>
      </c>
      <c r="K34" s="7">
        <v>6</v>
      </c>
      <c r="L34" s="12">
        <f t="shared" si="0"/>
        <v>67</v>
      </c>
    </row>
    <row r="35" spans="1:12" ht="12.75" customHeight="1" x14ac:dyDescent="0.35">
      <c r="A35" s="21" t="s">
        <v>117</v>
      </c>
      <c r="B35" s="21" t="s">
        <v>118</v>
      </c>
      <c r="C35" s="21" t="s">
        <v>119</v>
      </c>
      <c r="D35" s="8">
        <v>1800000</v>
      </c>
      <c r="E35" s="8">
        <v>750000</v>
      </c>
      <c r="F35" s="7">
        <v>18</v>
      </c>
      <c r="G35" s="7">
        <v>6</v>
      </c>
      <c r="H35" s="7">
        <v>16</v>
      </c>
      <c r="I35" s="7">
        <v>16</v>
      </c>
      <c r="J35" s="7">
        <v>7</v>
      </c>
      <c r="K35" s="7">
        <v>8</v>
      </c>
      <c r="L35" s="12">
        <f t="shared" si="0"/>
        <v>71</v>
      </c>
    </row>
    <row r="36" spans="1:12" ht="12.75" customHeight="1" x14ac:dyDescent="0.35">
      <c r="A36" s="21" t="s">
        <v>110</v>
      </c>
      <c r="B36" s="21" t="s">
        <v>111</v>
      </c>
      <c r="C36" s="21" t="s">
        <v>112</v>
      </c>
      <c r="D36" s="8">
        <v>1015000</v>
      </c>
      <c r="E36" s="8">
        <v>750000</v>
      </c>
      <c r="F36" s="7">
        <v>18</v>
      </c>
      <c r="G36" s="7">
        <v>7</v>
      </c>
      <c r="H36" s="7">
        <v>15</v>
      </c>
      <c r="I36" s="7">
        <v>15</v>
      </c>
      <c r="J36" s="7">
        <v>7</v>
      </c>
      <c r="K36" s="7">
        <v>7</v>
      </c>
      <c r="L36" s="12">
        <f t="shared" si="0"/>
        <v>69</v>
      </c>
    </row>
    <row r="37" spans="1:12" ht="12.75" customHeight="1" x14ac:dyDescent="0.35">
      <c r="A37" s="21" t="s">
        <v>174</v>
      </c>
      <c r="B37" s="21" t="s">
        <v>175</v>
      </c>
      <c r="C37" s="21" t="s">
        <v>176</v>
      </c>
      <c r="D37" s="8">
        <v>400000</v>
      </c>
      <c r="E37" s="8">
        <v>300000</v>
      </c>
      <c r="F37" s="7">
        <v>9</v>
      </c>
      <c r="G37" s="7">
        <v>4</v>
      </c>
      <c r="H37" s="7">
        <v>11</v>
      </c>
      <c r="I37" s="7">
        <v>9</v>
      </c>
      <c r="J37" s="7">
        <v>4</v>
      </c>
      <c r="K37" s="7">
        <v>4</v>
      </c>
      <c r="L37" s="12">
        <f t="shared" si="0"/>
        <v>41</v>
      </c>
    </row>
    <row r="38" spans="1:12" ht="12.75" customHeight="1" x14ac:dyDescent="0.35">
      <c r="A38" s="21" t="s">
        <v>183</v>
      </c>
      <c r="B38" s="21" t="s">
        <v>184</v>
      </c>
      <c r="C38" s="21" t="s">
        <v>185</v>
      </c>
      <c r="D38" s="8">
        <v>2166000</v>
      </c>
      <c r="E38" s="8">
        <v>750000</v>
      </c>
      <c r="F38" s="7">
        <v>8</v>
      </c>
      <c r="G38" s="7">
        <v>4</v>
      </c>
      <c r="H38" s="7">
        <v>9</v>
      </c>
      <c r="I38" s="7">
        <v>9</v>
      </c>
      <c r="J38" s="7">
        <v>3</v>
      </c>
      <c r="K38" s="7">
        <v>3</v>
      </c>
      <c r="L38" s="12">
        <f t="shared" si="0"/>
        <v>36</v>
      </c>
    </row>
    <row r="39" spans="1:12" ht="12.75" customHeight="1" x14ac:dyDescent="0.35">
      <c r="A39" s="21" t="s">
        <v>180</v>
      </c>
      <c r="B39" s="21" t="s">
        <v>181</v>
      </c>
      <c r="C39" s="21" t="s">
        <v>182</v>
      </c>
      <c r="D39" s="8">
        <v>391457</v>
      </c>
      <c r="E39" s="8">
        <v>350000</v>
      </c>
      <c r="F39" s="7">
        <v>10</v>
      </c>
      <c r="G39" s="7">
        <v>4</v>
      </c>
      <c r="H39" s="7">
        <v>8</v>
      </c>
      <c r="I39" s="7">
        <v>8</v>
      </c>
      <c r="J39" s="7">
        <v>5</v>
      </c>
      <c r="K39" s="7">
        <v>2</v>
      </c>
      <c r="L39" s="12">
        <f t="shared" si="0"/>
        <v>37</v>
      </c>
    </row>
    <row r="40" spans="1:12" ht="12.75" customHeight="1" x14ac:dyDescent="0.35">
      <c r="A40" s="21" t="s">
        <v>147</v>
      </c>
      <c r="B40" s="21" t="s">
        <v>148</v>
      </c>
      <c r="C40" s="21" t="s">
        <v>149</v>
      </c>
      <c r="D40" s="8">
        <v>1080000</v>
      </c>
      <c r="E40" s="8">
        <v>500000</v>
      </c>
      <c r="F40" s="7">
        <v>18</v>
      </c>
      <c r="G40" s="7">
        <v>6</v>
      </c>
      <c r="H40" s="7">
        <v>13</v>
      </c>
      <c r="I40" s="7">
        <v>15</v>
      </c>
      <c r="J40" s="7">
        <v>6</v>
      </c>
      <c r="K40" s="7">
        <v>5</v>
      </c>
      <c r="L40" s="12">
        <f t="shared" si="0"/>
        <v>63</v>
      </c>
    </row>
    <row r="41" spans="1:12" ht="12.75" customHeight="1" x14ac:dyDescent="0.35">
      <c r="A41" s="21" t="s">
        <v>58</v>
      </c>
      <c r="B41" s="21" t="s">
        <v>59</v>
      </c>
      <c r="C41" s="21" t="s">
        <v>60</v>
      </c>
      <c r="D41" s="8">
        <v>808500</v>
      </c>
      <c r="E41" s="8">
        <v>650000</v>
      </c>
      <c r="F41" s="7">
        <v>25</v>
      </c>
      <c r="G41" s="7">
        <v>7</v>
      </c>
      <c r="H41" s="7">
        <v>17</v>
      </c>
      <c r="I41" s="7">
        <v>18</v>
      </c>
      <c r="J41" s="7">
        <v>8</v>
      </c>
      <c r="K41" s="7">
        <v>8</v>
      </c>
      <c r="L41" s="12">
        <f t="shared" si="0"/>
        <v>83</v>
      </c>
    </row>
    <row r="42" spans="1:12" ht="12.75" customHeight="1" x14ac:dyDescent="0.35">
      <c r="A42" s="21" t="s">
        <v>133</v>
      </c>
      <c r="B42" s="21" t="s">
        <v>134</v>
      </c>
      <c r="C42" s="21" t="s">
        <v>135</v>
      </c>
      <c r="D42" s="8">
        <v>2534500</v>
      </c>
      <c r="E42" s="8">
        <v>750000</v>
      </c>
      <c r="F42" s="7">
        <v>15</v>
      </c>
      <c r="G42" s="7">
        <v>6</v>
      </c>
      <c r="H42" s="7">
        <v>14</v>
      </c>
      <c r="I42" s="7">
        <v>15</v>
      </c>
      <c r="J42" s="7">
        <v>6</v>
      </c>
      <c r="K42" s="7">
        <v>8</v>
      </c>
      <c r="L42" s="12">
        <f t="shared" si="0"/>
        <v>64</v>
      </c>
    </row>
    <row r="43" spans="1:12" ht="12.75" customHeight="1" x14ac:dyDescent="0.35">
      <c r="A43" s="21" t="s">
        <v>88</v>
      </c>
      <c r="B43" s="21" t="s">
        <v>89</v>
      </c>
      <c r="C43" s="21" t="s">
        <v>90</v>
      </c>
      <c r="D43" s="8">
        <v>1955000</v>
      </c>
      <c r="E43" s="8">
        <v>750000</v>
      </c>
      <c r="F43" s="7">
        <v>20</v>
      </c>
      <c r="G43" s="7">
        <v>7</v>
      </c>
      <c r="H43" s="7">
        <v>16</v>
      </c>
      <c r="I43" s="7">
        <v>16</v>
      </c>
      <c r="J43" s="7">
        <v>8</v>
      </c>
      <c r="K43" s="7">
        <v>9</v>
      </c>
      <c r="L43" s="12">
        <f t="shared" si="0"/>
        <v>76</v>
      </c>
    </row>
    <row r="44" spans="1:12" ht="12.75" customHeight="1" x14ac:dyDescent="0.35">
      <c r="A44" s="21" t="s">
        <v>130</v>
      </c>
      <c r="B44" s="21" t="s">
        <v>131</v>
      </c>
      <c r="C44" s="21" t="s">
        <v>132</v>
      </c>
      <c r="D44" s="8">
        <v>450000</v>
      </c>
      <c r="E44" s="8">
        <v>300000</v>
      </c>
      <c r="F44" s="7">
        <v>18</v>
      </c>
      <c r="G44" s="7">
        <v>7</v>
      </c>
      <c r="H44" s="7">
        <v>16</v>
      </c>
      <c r="I44" s="7">
        <v>18</v>
      </c>
      <c r="J44" s="7">
        <v>5</v>
      </c>
      <c r="K44" s="7">
        <v>3</v>
      </c>
      <c r="L44" s="11">
        <f>SUM(F44:K44)</f>
        <v>67</v>
      </c>
    </row>
    <row r="45" spans="1:12" ht="12.75" customHeight="1" x14ac:dyDescent="0.35">
      <c r="A45" s="21" t="s">
        <v>114</v>
      </c>
      <c r="B45" s="21" t="s">
        <v>115</v>
      </c>
      <c r="C45" s="21" t="s">
        <v>116</v>
      </c>
      <c r="D45" s="8">
        <v>690000</v>
      </c>
      <c r="E45" s="8">
        <v>560000</v>
      </c>
      <c r="F45" s="7">
        <v>17</v>
      </c>
      <c r="G45" s="7">
        <v>6</v>
      </c>
      <c r="H45" s="7">
        <v>16</v>
      </c>
      <c r="I45" s="7">
        <v>16</v>
      </c>
      <c r="J45" s="7">
        <v>8</v>
      </c>
      <c r="K45" s="7">
        <v>7</v>
      </c>
      <c r="L45" s="12">
        <f t="shared" si="0"/>
        <v>70</v>
      </c>
    </row>
    <row r="46" spans="1:12" ht="12.75" customHeight="1" x14ac:dyDescent="0.35">
      <c r="A46" s="21" t="s">
        <v>50</v>
      </c>
      <c r="B46" s="21" t="s">
        <v>51</v>
      </c>
      <c r="C46" s="21" t="s">
        <v>52</v>
      </c>
      <c r="D46" s="8">
        <v>880000</v>
      </c>
      <c r="E46" s="8">
        <v>750000</v>
      </c>
      <c r="F46" s="7">
        <v>27</v>
      </c>
      <c r="G46" s="7">
        <v>8</v>
      </c>
      <c r="H46" s="7">
        <v>18</v>
      </c>
      <c r="I46" s="7">
        <v>18</v>
      </c>
      <c r="J46" s="7">
        <v>9</v>
      </c>
      <c r="K46" s="7">
        <v>9</v>
      </c>
      <c r="L46" s="12">
        <f t="shared" si="0"/>
        <v>89</v>
      </c>
    </row>
    <row r="47" spans="1:12" ht="12.75" customHeight="1" x14ac:dyDescent="0.35">
      <c r="A47" s="21" t="s">
        <v>120</v>
      </c>
      <c r="B47" s="21" t="s">
        <v>51</v>
      </c>
      <c r="C47" s="21" t="s">
        <v>121</v>
      </c>
      <c r="D47" s="8">
        <v>883000</v>
      </c>
      <c r="E47" s="8">
        <v>750000</v>
      </c>
      <c r="F47" s="7">
        <v>18</v>
      </c>
      <c r="G47" s="7">
        <v>6</v>
      </c>
      <c r="H47" s="7">
        <v>16</v>
      </c>
      <c r="I47" s="7">
        <v>15</v>
      </c>
      <c r="J47" s="7">
        <v>7</v>
      </c>
      <c r="K47" s="7">
        <v>7</v>
      </c>
      <c r="L47" s="12">
        <f t="shared" si="0"/>
        <v>69</v>
      </c>
    </row>
    <row r="48" spans="1:12" ht="12.75" customHeight="1" x14ac:dyDescent="0.35">
      <c r="A48" s="21" t="s">
        <v>85</v>
      </c>
      <c r="B48" s="21" t="s">
        <v>86</v>
      </c>
      <c r="C48" s="21" t="s">
        <v>87</v>
      </c>
      <c r="D48" s="8">
        <v>1775000</v>
      </c>
      <c r="E48" s="8">
        <v>750000</v>
      </c>
      <c r="F48" s="7">
        <v>21</v>
      </c>
      <c r="G48" s="7">
        <v>8</v>
      </c>
      <c r="H48" s="7">
        <v>17</v>
      </c>
      <c r="I48" s="7">
        <v>18</v>
      </c>
      <c r="J48" s="7">
        <v>8</v>
      </c>
      <c r="K48" s="7">
        <v>9</v>
      </c>
      <c r="L48" s="12">
        <f t="shared" si="0"/>
        <v>81</v>
      </c>
    </row>
    <row r="49" spans="1:12" ht="12.75" customHeight="1" x14ac:dyDescent="0.35">
      <c r="A49" s="21" t="s">
        <v>125</v>
      </c>
      <c r="B49" s="21" t="s">
        <v>126</v>
      </c>
      <c r="C49" s="21" t="s">
        <v>127</v>
      </c>
      <c r="D49" s="8">
        <v>2117450</v>
      </c>
      <c r="E49" s="8">
        <v>600000</v>
      </c>
      <c r="F49" s="7">
        <v>18</v>
      </c>
      <c r="G49" s="7">
        <v>6</v>
      </c>
      <c r="H49" s="7">
        <v>17</v>
      </c>
      <c r="I49" s="7">
        <v>15</v>
      </c>
      <c r="J49" s="7">
        <v>7</v>
      </c>
      <c r="K49" s="7">
        <v>7</v>
      </c>
      <c r="L49" s="12">
        <f t="shared" si="0"/>
        <v>70</v>
      </c>
    </row>
    <row r="50" spans="1:12" ht="12.75" customHeight="1" x14ac:dyDescent="0.35">
      <c r="A50" s="21" t="s">
        <v>55</v>
      </c>
      <c r="B50" s="21" t="s">
        <v>56</v>
      </c>
      <c r="C50" s="21" t="s">
        <v>57</v>
      </c>
      <c r="D50" s="8">
        <v>650000</v>
      </c>
      <c r="E50" s="8">
        <v>550000</v>
      </c>
      <c r="F50" s="7">
        <v>27</v>
      </c>
      <c r="G50" s="7">
        <v>9</v>
      </c>
      <c r="H50" s="7">
        <v>18</v>
      </c>
      <c r="I50" s="7">
        <v>18</v>
      </c>
      <c r="J50" s="7">
        <v>8</v>
      </c>
      <c r="K50" s="7">
        <v>7</v>
      </c>
      <c r="L50" s="12">
        <f t="shared" si="0"/>
        <v>87</v>
      </c>
    </row>
    <row r="51" spans="1:12" ht="12.75" customHeight="1" x14ac:dyDescent="0.35">
      <c r="A51" s="21" t="s">
        <v>76</v>
      </c>
      <c r="B51" s="21" t="s">
        <v>77</v>
      </c>
      <c r="C51" s="21" t="s">
        <v>78</v>
      </c>
      <c r="D51" s="8">
        <v>600000</v>
      </c>
      <c r="E51" s="8">
        <v>480000</v>
      </c>
      <c r="F51" s="7">
        <v>25</v>
      </c>
      <c r="G51" s="7">
        <v>7</v>
      </c>
      <c r="H51" s="7">
        <v>15</v>
      </c>
      <c r="I51" s="7">
        <v>15</v>
      </c>
      <c r="J51" s="7">
        <v>7</v>
      </c>
      <c r="K51" s="7">
        <v>7</v>
      </c>
      <c r="L51" s="12">
        <f t="shared" si="0"/>
        <v>76</v>
      </c>
    </row>
    <row r="52" spans="1:12" ht="12.75" customHeight="1" x14ac:dyDescent="0.35">
      <c r="A52" s="21" t="s">
        <v>139</v>
      </c>
      <c r="B52" s="21" t="s">
        <v>140</v>
      </c>
      <c r="C52" s="21" t="s">
        <v>141</v>
      </c>
      <c r="D52" s="8">
        <v>875600</v>
      </c>
      <c r="E52" s="8">
        <v>750000</v>
      </c>
      <c r="F52" s="7">
        <v>17</v>
      </c>
      <c r="G52" s="7">
        <v>6</v>
      </c>
      <c r="H52" s="7">
        <v>14</v>
      </c>
      <c r="I52" s="7">
        <v>14</v>
      </c>
      <c r="J52" s="7">
        <v>6</v>
      </c>
      <c r="K52" s="7">
        <v>7</v>
      </c>
      <c r="L52" s="12">
        <f t="shared" si="0"/>
        <v>64</v>
      </c>
    </row>
    <row r="53" spans="1:12" ht="12.75" customHeight="1" x14ac:dyDescent="0.35">
      <c r="A53" s="21" t="s">
        <v>136</v>
      </c>
      <c r="B53" s="21" t="s">
        <v>137</v>
      </c>
      <c r="C53" s="21" t="s">
        <v>138</v>
      </c>
      <c r="D53" s="8">
        <v>1802000</v>
      </c>
      <c r="E53" s="8">
        <v>750000</v>
      </c>
      <c r="F53" s="7">
        <v>18</v>
      </c>
      <c r="G53" s="7">
        <v>7</v>
      </c>
      <c r="H53" s="7">
        <v>13</v>
      </c>
      <c r="I53" s="7">
        <v>15</v>
      </c>
      <c r="J53" s="7">
        <v>7</v>
      </c>
      <c r="K53" s="7">
        <v>5</v>
      </c>
      <c r="L53" s="11">
        <f>SUM(F53:K53)</f>
        <v>65</v>
      </c>
    </row>
    <row r="54" spans="1:12" ht="12.75" customHeight="1" x14ac:dyDescent="0.35">
      <c r="A54" s="21" t="s">
        <v>171</v>
      </c>
      <c r="B54" s="21" t="s">
        <v>172</v>
      </c>
      <c r="C54" s="21" t="s">
        <v>173</v>
      </c>
      <c r="D54" s="8">
        <v>1550080</v>
      </c>
      <c r="E54" s="8">
        <v>750000</v>
      </c>
      <c r="F54" s="7">
        <v>11</v>
      </c>
      <c r="G54" s="7">
        <v>3</v>
      </c>
      <c r="H54" s="7">
        <v>10</v>
      </c>
      <c r="I54" s="7">
        <v>11</v>
      </c>
      <c r="J54" s="7">
        <v>4</v>
      </c>
      <c r="K54" s="7">
        <v>5</v>
      </c>
      <c r="L54" s="12">
        <f t="shared" si="0"/>
        <v>44</v>
      </c>
    </row>
    <row r="55" spans="1:12" ht="12.75" customHeight="1" x14ac:dyDescent="0.35">
      <c r="A55" s="21" t="s">
        <v>64</v>
      </c>
      <c r="B55" s="21" t="s">
        <v>65</v>
      </c>
      <c r="C55" s="21" t="s">
        <v>66</v>
      </c>
      <c r="D55" s="8">
        <v>1400000</v>
      </c>
      <c r="E55" s="8">
        <v>750000</v>
      </c>
      <c r="F55" s="7">
        <v>24</v>
      </c>
      <c r="G55" s="7">
        <v>8</v>
      </c>
      <c r="H55" s="7">
        <v>19</v>
      </c>
      <c r="I55" s="7">
        <v>17</v>
      </c>
      <c r="J55" s="7">
        <v>8</v>
      </c>
      <c r="K55" s="7">
        <v>6</v>
      </c>
      <c r="L55" s="12">
        <f t="shared" si="0"/>
        <v>82</v>
      </c>
    </row>
    <row r="56" spans="1:12" ht="12.75" customHeight="1" x14ac:dyDescent="0.35">
      <c r="A56" s="21" t="s">
        <v>145</v>
      </c>
      <c r="B56" s="21" t="s">
        <v>93</v>
      </c>
      <c r="C56" s="21" t="s">
        <v>146</v>
      </c>
      <c r="D56" s="8">
        <v>1000000</v>
      </c>
      <c r="E56" s="8">
        <v>500000</v>
      </c>
      <c r="F56" s="7">
        <v>17</v>
      </c>
      <c r="G56" s="7">
        <v>7</v>
      </c>
      <c r="H56" s="7">
        <v>15</v>
      </c>
      <c r="I56" s="7">
        <v>15</v>
      </c>
      <c r="J56" s="7">
        <v>7</v>
      </c>
      <c r="K56" s="7">
        <v>5</v>
      </c>
      <c r="L56" s="12">
        <f t="shared" si="0"/>
        <v>66</v>
      </c>
    </row>
    <row r="57" spans="1:12" ht="12.75" customHeight="1" x14ac:dyDescent="0.35">
      <c r="A57" s="21" t="s">
        <v>166</v>
      </c>
      <c r="B57" s="21" t="s">
        <v>167</v>
      </c>
      <c r="C57" s="21" t="s">
        <v>168</v>
      </c>
      <c r="D57" s="8">
        <v>1080000</v>
      </c>
      <c r="E57" s="8">
        <v>600000</v>
      </c>
      <c r="F57" s="7">
        <v>10</v>
      </c>
      <c r="G57" s="7">
        <v>5</v>
      </c>
      <c r="H57" s="7">
        <v>10</v>
      </c>
      <c r="I57" s="7">
        <v>10</v>
      </c>
      <c r="J57" s="7">
        <v>5</v>
      </c>
      <c r="K57" s="7">
        <v>2</v>
      </c>
      <c r="L57" s="12">
        <f t="shared" si="0"/>
        <v>42</v>
      </c>
    </row>
    <row r="58" spans="1:12" ht="12.75" customHeight="1" x14ac:dyDescent="0.35">
      <c r="A58" s="21" t="s">
        <v>67</v>
      </c>
      <c r="B58" s="21" t="s">
        <v>68</v>
      </c>
      <c r="C58" s="21" t="s">
        <v>69</v>
      </c>
      <c r="D58" s="8">
        <v>1040000</v>
      </c>
      <c r="E58" s="8">
        <v>750000</v>
      </c>
      <c r="F58" s="7">
        <v>26</v>
      </c>
      <c r="G58" s="7">
        <v>7</v>
      </c>
      <c r="H58" s="7">
        <v>18</v>
      </c>
      <c r="I58" s="7">
        <v>18</v>
      </c>
      <c r="J58" s="7">
        <v>6</v>
      </c>
      <c r="K58" s="7">
        <v>6</v>
      </c>
      <c r="L58" s="12">
        <f t="shared" si="0"/>
        <v>81</v>
      </c>
    </row>
    <row r="59" spans="1:12" ht="12.75" customHeight="1" x14ac:dyDescent="0.35">
      <c r="A59" s="21" t="s">
        <v>177</v>
      </c>
      <c r="B59" s="21" t="s">
        <v>178</v>
      </c>
      <c r="C59" s="21" t="s">
        <v>179</v>
      </c>
      <c r="D59" s="8">
        <v>3729000</v>
      </c>
      <c r="E59" s="8">
        <v>700000</v>
      </c>
      <c r="F59" s="7">
        <v>9</v>
      </c>
      <c r="G59" s="7">
        <v>4</v>
      </c>
      <c r="H59" s="7">
        <v>9</v>
      </c>
      <c r="I59" s="7">
        <v>9</v>
      </c>
      <c r="J59" s="7">
        <v>3</v>
      </c>
      <c r="K59" s="7">
        <v>4</v>
      </c>
      <c r="L59" s="12">
        <f t="shared" si="0"/>
        <v>38</v>
      </c>
    </row>
    <row r="60" spans="1:12" ht="12.75" customHeight="1" x14ac:dyDescent="0.35">
      <c r="A60" s="21" t="s">
        <v>92</v>
      </c>
      <c r="B60" s="21" t="s">
        <v>93</v>
      </c>
      <c r="C60" s="21" t="s">
        <v>94</v>
      </c>
      <c r="D60" s="8">
        <v>1250000</v>
      </c>
      <c r="E60" s="8">
        <v>750000</v>
      </c>
      <c r="F60" s="7">
        <v>22</v>
      </c>
      <c r="G60" s="7">
        <v>7</v>
      </c>
      <c r="H60" s="7">
        <v>17</v>
      </c>
      <c r="I60" s="7">
        <v>17</v>
      </c>
      <c r="J60" s="7">
        <v>7</v>
      </c>
      <c r="K60" s="7">
        <v>7</v>
      </c>
      <c r="L60" s="12">
        <f t="shared" si="0"/>
        <v>77</v>
      </c>
    </row>
    <row r="61" spans="1:12" ht="12.75" customHeight="1" x14ac:dyDescent="0.35">
      <c r="A61" s="21" t="s">
        <v>73</v>
      </c>
      <c r="B61" s="21" t="s">
        <v>74</v>
      </c>
      <c r="C61" s="21" t="s">
        <v>75</v>
      </c>
      <c r="D61" s="8">
        <v>1062000</v>
      </c>
      <c r="E61" s="8">
        <v>750000</v>
      </c>
      <c r="F61" s="7">
        <v>21</v>
      </c>
      <c r="G61" s="7">
        <v>9</v>
      </c>
      <c r="H61" s="7">
        <v>17</v>
      </c>
      <c r="I61" s="7">
        <v>18</v>
      </c>
      <c r="J61" s="7">
        <v>8</v>
      </c>
      <c r="K61" s="7">
        <v>7</v>
      </c>
      <c r="L61" s="11">
        <f>SUM(F61:K61)</f>
        <v>80</v>
      </c>
    </row>
    <row r="62" spans="1:12" ht="12.75" customHeight="1" x14ac:dyDescent="0.35">
      <c r="A62" s="21" t="s">
        <v>122</v>
      </c>
      <c r="B62" s="21" t="s">
        <v>123</v>
      </c>
      <c r="C62" s="21" t="s">
        <v>124</v>
      </c>
      <c r="D62" s="8">
        <v>935000</v>
      </c>
      <c r="E62" s="8">
        <v>450000</v>
      </c>
      <c r="F62" s="7">
        <v>19</v>
      </c>
      <c r="G62" s="7">
        <v>4</v>
      </c>
      <c r="H62" s="7">
        <v>15</v>
      </c>
      <c r="I62" s="7">
        <v>15</v>
      </c>
      <c r="J62" s="7">
        <v>7</v>
      </c>
      <c r="K62" s="7">
        <v>7</v>
      </c>
      <c r="L62" s="7">
        <f t="shared" ref="L62:L63" si="1">SUM(F62:K62)</f>
        <v>67</v>
      </c>
    </row>
    <row r="63" spans="1:12" ht="12.75" customHeight="1" x14ac:dyDescent="0.35">
      <c r="A63" s="21" t="s">
        <v>100</v>
      </c>
      <c r="B63" s="21" t="s">
        <v>101</v>
      </c>
      <c r="C63" s="21" t="s">
        <v>102</v>
      </c>
      <c r="D63" s="8">
        <v>1727000</v>
      </c>
      <c r="E63" s="8">
        <v>750000</v>
      </c>
      <c r="F63" s="7">
        <v>18</v>
      </c>
      <c r="G63" s="7">
        <v>9</v>
      </c>
      <c r="H63" s="7">
        <v>16</v>
      </c>
      <c r="I63" s="7">
        <v>17</v>
      </c>
      <c r="J63" s="7">
        <v>7</v>
      </c>
      <c r="K63" s="7">
        <v>7</v>
      </c>
      <c r="L63" s="7">
        <f t="shared" si="1"/>
        <v>74</v>
      </c>
    </row>
    <row r="64" spans="1:12" ht="12.75" customHeight="1" x14ac:dyDescent="0.35">
      <c r="A64" s="21" t="s">
        <v>108</v>
      </c>
      <c r="B64" s="21" t="s">
        <v>101</v>
      </c>
      <c r="C64" s="21" t="s">
        <v>109</v>
      </c>
      <c r="D64" s="8">
        <v>1532000</v>
      </c>
      <c r="E64" s="8">
        <v>750000</v>
      </c>
      <c r="F64" s="7">
        <v>18</v>
      </c>
      <c r="G64" s="7">
        <v>7</v>
      </c>
      <c r="H64" s="7">
        <v>17</v>
      </c>
      <c r="I64" s="7">
        <v>17</v>
      </c>
      <c r="J64" s="7">
        <v>7</v>
      </c>
      <c r="K64" s="7">
        <v>7</v>
      </c>
      <c r="L64" s="12">
        <f t="shared" si="0"/>
        <v>73</v>
      </c>
    </row>
    <row r="65" spans="1:12" ht="12.75" customHeight="1" x14ac:dyDescent="0.35">
      <c r="A65" s="21" t="s">
        <v>142</v>
      </c>
      <c r="B65" s="21" t="s">
        <v>143</v>
      </c>
      <c r="C65" s="21" t="s">
        <v>144</v>
      </c>
      <c r="D65" s="8">
        <v>1707000</v>
      </c>
      <c r="E65" s="8">
        <v>750000</v>
      </c>
      <c r="F65" s="7">
        <v>17</v>
      </c>
      <c r="G65" s="7">
        <v>5</v>
      </c>
      <c r="H65" s="7">
        <v>15</v>
      </c>
      <c r="I65" s="7">
        <v>13</v>
      </c>
      <c r="J65" s="7">
        <v>6</v>
      </c>
      <c r="K65" s="7">
        <v>7</v>
      </c>
      <c r="L65" s="12">
        <f t="shared" si="0"/>
        <v>63</v>
      </c>
    </row>
    <row r="66" spans="1:12" ht="12.75" customHeight="1" x14ac:dyDescent="0.35">
      <c r="A66" s="21" t="s">
        <v>103</v>
      </c>
      <c r="B66" s="21" t="s">
        <v>104</v>
      </c>
      <c r="C66" s="21" t="s">
        <v>105</v>
      </c>
      <c r="D66" s="8">
        <v>1681500</v>
      </c>
      <c r="E66" s="8">
        <v>750000</v>
      </c>
      <c r="F66" s="7">
        <v>18</v>
      </c>
      <c r="G66" s="7">
        <v>6</v>
      </c>
      <c r="H66" s="7">
        <v>16</v>
      </c>
      <c r="I66" s="7">
        <v>17</v>
      </c>
      <c r="J66" s="7">
        <v>7</v>
      </c>
      <c r="K66" s="7">
        <v>7</v>
      </c>
      <c r="L66" s="11">
        <f>SUM(F66:K66)</f>
        <v>71</v>
      </c>
    </row>
    <row r="67" spans="1:12" ht="12.75" customHeight="1" x14ac:dyDescent="0.35">
      <c r="A67" s="21" t="s">
        <v>95</v>
      </c>
      <c r="B67" s="21" t="s">
        <v>96</v>
      </c>
      <c r="C67" s="21" t="s">
        <v>97</v>
      </c>
      <c r="D67" s="8">
        <v>1050000</v>
      </c>
      <c r="E67" s="8">
        <v>750000</v>
      </c>
      <c r="F67" s="7">
        <v>21</v>
      </c>
      <c r="G67" s="7">
        <v>7</v>
      </c>
      <c r="H67" s="7">
        <v>17</v>
      </c>
      <c r="I67" s="7">
        <v>17</v>
      </c>
      <c r="J67" s="7">
        <v>7</v>
      </c>
      <c r="K67" s="7">
        <v>7</v>
      </c>
      <c r="L67" s="7">
        <f t="shared" ref="L67" si="2">SUM(F67:K67)</f>
        <v>76</v>
      </c>
    </row>
    <row r="68" spans="1:12" ht="13.15" customHeight="1" x14ac:dyDescent="0.35">
      <c r="A68" s="4"/>
      <c r="B68" s="4"/>
      <c r="C68" s="4"/>
      <c r="D68" s="5">
        <f>SUM(D22:D67)</f>
        <v>61260197</v>
      </c>
      <c r="E68" s="5">
        <f>SUM(E22:E67)</f>
        <v>30190000</v>
      </c>
      <c r="F68" s="4"/>
      <c r="G68" s="4"/>
      <c r="H68" s="4"/>
      <c r="I68" s="4"/>
      <c r="J68" s="4"/>
      <c r="K68" s="4"/>
      <c r="L68" s="4"/>
    </row>
    <row r="69" spans="1:12" ht="12.75" customHeight="1" x14ac:dyDescent="0.35">
      <c r="A69" s="4"/>
      <c r="B69" s="4"/>
      <c r="C69" s="4"/>
      <c r="D69" s="4"/>
      <c r="E69" s="6"/>
      <c r="F69" s="4"/>
      <c r="G69" s="4"/>
      <c r="H69" s="4"/>
      <c r="I69" s="4"/>
      <c r="J69" s="4"/>
      <c r="K69" s="4"/>
      <c r="L69" s="4" t="s">
        <v>186</v>
      </c>
    </row>
  </sheetData>
  <mergeCells count="21">
    <mergeCell ref="L18:L21"/>
    <mergeCell ref="F18:K18"/>
    <mergeCell ref="F19:G19"/>
    <mergeCell ref="H19:K19"/>
    <mergeCell ref="A18:A21"/>
    <mergeCell ref="B18:B21"/>
    <mergeCell ref="C18:C21"/>
    <mergeCell ref="D18:D21"/>
    <mergeCell ref="E18:E21"/>
    <mergeCell ref="A7:C7"/>
    <mergeCell ref="D10:L10"/>
    <mergeCell ref="D16:L16"/>
    <mergeCell ref="D3:L3"/>
    <mergeCell ref="D4:L4"/>
    <mergeCell ref="D5:L5"/>
    <mergeCell ref="D6:L6"/>
    <mergeCell ref="D11:L11"/>
    <mergeCell ref="D12:L12"/>
    <mergeCell ref="D13:L13"/>
    <mergeCell ref="D14:L14"/>
    <mergeCell ref="D15:L15"/>
  </mergeCells>
  <dataValidations count="5">
    <dataValidation type="decimal" operator="lessThanOrEqual" allowBlank="1" showInputMessage="1" showErrorMessage="1" error="max. 15" sqref="H68:H1048576 H1:H12 H16:H19" xr:uid="{60E7CB67-8352-194E-BCF5-D78485042965}">
      <formula1>10</formula1>
    </dataValidation>
    <dataValidation type="decimal" operator="lessThanOrEqual" allowBlank="1" showInputMessage="1" showErrorMessage="1" error="max. 10" sqref="J1:K12 J68:K1048576 J16:K19" xr:uid="{3AE09115-ADD6-8E45-A50C-9644B0ECA5A2}">
      <formula1>10</formula1>
    </dataValidation>
    <dataValidation type="decimal" operator="lessThanOrEqual" allowBlank="1" showInputMessage="1" showErrorMessage="1" error="max. 40" sqref="G22:K67 F1:F12 F22:F1048576 F16:F19" xr:uid="{12A6E912-278E-AA4D-8F4E-315FA33CAF0D}">
      <formula1>30</formula1>
    </dataValidation>
    <dataValidation type="decimal" operator="lessThanOrEqual" allowBlank="1" showInputMessage="1" showErrorMessage="1" error="max. 15" sqref="G68:G1048576 G1:G12 G16:G19" xr:uid="{69F6B696-DCDE-B64D-AEE3-90B89C8505F7}">
      <formula1>20</formula1>
    </dataValidation>
    <dataValidation type="decimal" operator="lessThanOrEqual" allowBlank="1" showInputMessage="1" showErrorMessage="1" error="max. 5" sqref="I68:I1048576 I1:I12 I16:I19" xr:uid="{3A56BD04-F202-D542-A9AF-984912B6D139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6C0CD-DED6-8147-8CE0-975D271374C0}">
  <sheetPr>
    <pageSetUpPr fitToPage="1"/>
  </sheetPr>
  <dimension ref="A1:L69"/>
  <sheetViews>
    <sheetView topLeftCell="C15" zoomScale="90" zoomScaleNormal="90" workbookViewId="0">
      <selection activeCell="F17" sqref="F1:F1048576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13" t="s">
        <v>1</v>
      </c>
      <c r="D2" s="3" t="s">
        <v>2</v>
      </c>
    </row>
    <row r="3" spans="1:12" ht="15" customHeight="1" x14ac:dyDescent="0.25">
      <c r="A3" s="13" t="s">
        <v>3</v>
      </c>
      <c r="D3" s="61" t="s">
        <v>4</v>
      </c>
      <c r="E3" s="61"/>
      <c r="F3" s="61"/>
      <c r="G3" s="61"/>
      <c r="H3" s="61"/>
      <c r="I3" s="61"/>
      <c r="J3" s="61"/>
      <c r="K3" s="61"/>
      <c r="L3" s="61"/>
    </row>
    <row r="4" spans="1:12" ht="15" customHeight="1" x14ac:dyDescent="0.25">
      <c r="A4" s="3" t="s">
        <v>5</v>
      </c>
      <c r="D4" s="62" t="s">
        <v>6</v>
      </c>
      <c r="E4" s="62"/>
      <c r="F4" s="62"/>
      <c r="G4" s="62"/>
      <c r="H4" s="62"/>
      <c r="I4" s="62"/>
      <c r="J4" s="62"/>
      <c r="K4" s="62"/>
      <c r="L4" s="62"/>
    </row>
    <row r="5" spans="1:12" ht="15" customHeight="1" x14ac:dyDescent="0.25">
      <c r="A5" s="13" t="s">
        <v>187</v>
      </c>
      <c r="D5" s="62" t="s">
        <v>8</v>
      </c>
      <c r="E5" s="62"/>
      <c r="F5" s="62"/>
      <c r="G5" s="62"/>
      <c r="H5" s="62"/>
      <c r="I5" s="62"/>
      <c r="J5" s="62"/>
      <c r="K5" s="62"/>
      <c r="L5" s="62"/>
    </row>
    <row r="6" spans="1:12" ht="15" customHeight="1" x14ac:dyDescent="0.25">
      <c r="A6" s="13" t="s">
        <v>9</v>
      </c>
      <c r="D6" s="62" t="s">
        <v>10</v>
      </c>
      <c r="E6" s="62"/>
      <c r="F6" s="62"/>
      <c r="G6" s="62"/>
      <c r="H6" s="62"/>
      <c r="I6" s="62"/>
      <c r="J6" s="62"/>
      <c r="K6" s="62"/>
      <c r="L6" s="62"/>
    </row>
    <row r="7" spans="1:12" ht="15" customHeight="1" x14ac:dyDescent="0.25">
      <c r="A7" s="58" t="s">
        <v>11</v>
      </c>
      <c r="B7" s="58"/>
      <c r="C7" s="58"/>
      <c r="D7" s="20" t="s">
        <v>12</v>
      </c>
      <c r="E7" s="16"/>
      <c r="F7" s="16"/>
      <c r="G7" s="16"/>
      <c r="H7" s="16"/>
      <c r="I7" s="16"/>
      <c r="J7" s="16"/>
      <c r="K7" s="16"/>
      <c r="L7" s="16"/>
    </row>
    <row r="8" spans="1:12" ht="15" customHeight="1" x14ac:dyDescent="0.35">
      <c r="A8" s="3" t="s">
        <v>13</v>
      </c>
      <c r="B8" s="19"/>
      <c r="C8" s="19"/>
    </row>
    <row r="9" spans="1:12" ht="15" customHeight="1" x14ac:dyDescent="0.35">
      <c r="D9" s="3" t="s">
        <v>14</v>
      </c>
      <c r="E9" s="18"/>
      <c r="F9" s="18"/>
      <c r="G9" s="18"/>
      <c r="H9" s="18"/>
      <c r="I9" s="18"/>
      <c r="J9" s="18"/>
      <c r="K9" s="18"/>
      <c r="L9" s="18"/>
    </row>
    <row r="10" spans="1:12" ht="15" customHeight="1" x14ac:dyDescent="0.35">
      <c r="D10" s="59" t="s">
        <v>15</v>
      </c>
      <c r="E10" s="59"/>
      <c r="F10" s="59"/>
      <c r="G10" s="59"/>
      <c r="H10" s="59"/>
      <c r="I10" s="59"/>
      <c r="J10" s="59"/>
      <c r="K10" s="59"/>
      <c r="L10" s="59"/>
    </row>
    <row r="11" spans="1:12" ht="71.150000000000006" customHeight="1" x14ac:dyDescent="0.35">
      <c r="D11" s="59" t="s">
        <v>188</v>
      </c>
      <c r="E11" s="59"/>
      <c r="F11" s="59"/>
      <c r="G11" s="59"/>
      <c r="H11" s="59"/>
      <c r="I11" s="59"/>
      <c r="J11" s="59"/>
      <c r="K11" s="59"/>
      <c r="L11" s="59"/>
    </row>
    <row r="12" spans="1:12" ht="17.25" customHeight="1" x14ac:dyDescent="0.35">
      <c r="D12" s="59" t="s">
        <v>17</v>
      </c>
      <c r="E12" s="59"/>
      <c r="F12" s="59"/>
      <c r="G12" s="59"/>
      <c r="H12" s="59"/>
      <c r="I12" s="59"/>
      <c r="J12" s="59"/>
      <c r="K12" s="59"/>
      <c r="L12" s="59"/>
    </row>
    <row r="13" spans="1:12" ht="45" customHeight="1" x14ac:dyDescent="0.35">
      <c r="D13" s="59" t="s">
        <v>18</v>
      </c>
      <c r="E13" s="60"/>
      <c r="F13" s="60"/>
      <c r="G13" s="60"/>
      <c r="H13" s="60"/>
      <c r="I13" s="60"/>
      <c r="J13" s="60"/>
      <c r="K13" s="60"/>
      <c r="L13" s="60"/>
    </row>
    <row r="14" spans="1:12" ht="58" customHeight="1" x14ac:dyDescent="0.35">
      <c r="D14" s="59" t="s">
        <v>19</v>
      </c>
      <c r="E14" s="60"/>
      <c r="F14" s="60"/>
      <c r="G14" s="60"/>
      <c r="H14" s="60"/>
      <c r="I14" s="60"/>
      <c r="J14" s="60"/>
      <c r="K14" s="60"/>
      <c r="L14" s="60"/>
    </row>
    <row r="15" spans="1:12" ht="49" customHeight="1" x14ac:dyDescent="0.35">
      <c r="D15" s="59" t="s">
        <v>20</v>
      </c>
      <c r="E15" s="60"/>
      <c r="F15" s="60"/>
      <c r="G15" s="60"/>
      <c r="H15" s="60"/>
      <c r="I15" s="60"/>
      <c r="J15" s="60"/>
      <c r="K15" s="60"/>
      <c r="L15" s="60"/>
    </row>
    <row r="16" spans="1:12" ht="15" customHeight="1" x14ac:dyDescent="0.35">
      <c r="D16" s="59" t="s">
        <v>21</v>
      </c>
      <c r="E16" s="59"/>
      <c r="F16" s="59"/>
      <c r="G16" s="59"/>
      <c r="H16" s="59"/>
      <c r="I16" s="59"/>
      <c r="J16" s="59"/>
      <c r="K16" s="59"/>
      <c r="L16" s="59"/>
    </row>
    <row r="17" spans="1:12" ht="15" customHeight="1" x14ac:dyDescent="0.35">
      <c r="A17" s="3"/>
      <c r="G17" s="3"/>
      <c r="H17" s="3"/>
      <c r="I17" s="3"/>
    </row>
    <row r="18" spans="1:12" ht="15" customHeight="1" x14ac:dyDescent="0.35">
      <c r="A18" s="52" t="s">
        <v>22</v>
      </c>
      <c r="B18" s="52" t="s">
        <v>23</v>
      </c>
      <c r="C18" s="52" t="s">
        <v>24</v>
      </c>
      <c r="D18" s="52" t="s">
        <v>25</v>
      </c>
      <c r="E18" s="55" t="s">
        <v>26</v>
      </c>
      <c r="F18" s="66" t="s">
        <v>27</v>
      </c>
      <c r="G18" s="67"/>
      <c r="H18" s="67"/>
      <c r="I18" s="67"/>
      <c r="J18" s="67"/>
      <c r="K18" s="68"/>
      <c r="L18" s="87" t="s">
        <v>28</v>
      </c>
    </row>
    <row r="19" spans="1:12" ht="14.5" customHeight="1" x14ac:dyDescent="0.35">
      <c r="A19" s="53"/>
      <c r="B19" s="53"/>
      <c r="C19" s="53"/>
      <c r="D19" s="53"/>
      <c r="E19" s="56"/>
      <c r="F19" s="71" t="s">
        <v>39</v>
      </c>
      <c r="G19" s="72"/>
      <c r="H19" s="73" t="s">
        <v>40</v>
      </c>
      <c r="I19" s="74"/>
      <c r="J19" s="74"/>
      <c r="K19" s="75"/>
      <c r="L19" s="88"/>
    </row>
    <row r="20" spans="1:12" ht="78" customHeight="1" x14ac:dyDescent="0.35">
      <c r="A20" s="53"/>
      <c r="B20" s="53"/>
      <c r="C20" s="53"/>
      <c r="D20" s="53"/>
      <c r="E20" s="56"/>
      <c r="F20" s="9" t="s">
        <v>41</v>
      </c>
      <c r="G20" s="9" t="s">
        <v>42</v>
      </c>
      <c r="H20" s="9" t="s">
        <v>43</v>
      </c>
      <c r="I20" s="9" t="s">
        <v>44</v>
      </c>
      <c r="J20" s="37" t="s">
        <v>45</v>
      </c>
      <c r="K20" s="9" t="s">
        <v>46</v>
      </c>
      <c r="L20" s="88"/>
    </row>
    <row r="21" spans="1:12" ht="31" customHeight="1" x14ac:dyDescent="0.35">
      <c r="A21" s="54"/>
      <c r="B21" s="54"/>
      <c r="C21" s="54"/>
      <c r="D21" s="54"/>
      <c r="E21" s="57"/>
      <c r="F21" s="17" t="s">
        <v>47</v>
      </c>
      <c r="G21" s="17" t="s">
        <v>48</v>
      </c>
      <c r="H21" s="17" t="s">
        <v>49</v>
      </c>
      <c r="I21" s="17" t="s">
        <v>49</v>
      </c>
      <c r="J21" s="17" t="s">
        <v>48</v>
      </c>
      <c r="K21" s="17" t="s">
        <v>48</v>
      </c>
      <c r="L21" s="89"/>
    </row>
    <row r="22" spans="1:12" ht="12.75" customHeight="1" x14ac:dyDescent="0.35">
      <c r="A22" s="21" t="s">
        <v>163</v>
      </c>
      <c r="B22" s="21" t="s">
        <v>164</v>
      </c>
      <c r="C22" s="21" t="s">
        <v>165</v>
      </c>
      <c r="D22" s="8">
        <v>1683720</v>
      </c>
      <c r="E22" s="8">
        <v>650000</v>
      </c>
      <c r="F22" s="7">
        <v>14</v>
      </c>
      <c r="G22" s="7">
        <v>4</v>
      </c>
      <c r="H22" s="7">
        <v>9</v>
      </c>
      <c r="I22" s="7">
        <v>11</v>
      </c>
      <c r="J22" s="7">
        <v>5</v>
      </c>
      <c r="K22" s="7">
        <v>7</v>
      </c>
      <c r="L22" s="12">
        <f>SUM(F22:K22)</f>
        <v>50</v>
      </c>
    </row>
    <row r="23" spans="1:12" ht="12.75" customHeight="1" x14ac:dyDescent="0.35">
      <c r="A23" s="21" t="s">
        <v>160</v>
      </c>
      <c r="B23" s="21" t="s">
        <v>161</v>
      </c>
      <c r="C23" s="21" t="s">
        <v>162</v>
      </c>
      <c r="D23" s="8">
        <v>940190</v>
      </c>
      <c r="E23" s="8">
        <v>750000</v>
      </c>
      <c r="F23" s="7">
        <v>14</v>
      </c>
      <c r="G23" s="7">
        <v>5</v>
      </c>
      <c r="H23" s="7">
        <v>11</v>
      </c>
      <c r="I23" s="7">
        <v>13</v>
      </c>
      <c r="J23" s="7">
        <v>5</v>
      </c>
      <c r="K23" s="7">
        <v>6</v>
      </c>
      <c r="L23" s="12">
        <f t="shared" ref="L23:L65" si="0">SUM(F23:K23)</f>
        <v>54</v>
      </c>
    </row>
    <row r="24" spans="1:12" ht="12.75" customHeight="1" x14ac:dyDescent="0.35">
      <c r="A24" s="21" t="s">
        <v>157</v>
      </c>
      <c r="B24" s="21" t="s">
        <v>158</v>
      </c>
      <c r="C24" s="21" t="s">
        <v>159</v>
      </c>
      <c r="D24" s="8">
        <v>1100000</v>
      </c>
      <c r="E24" s="8">
        <v>750000</v>
      </c>
      <c r="F24" s="7">
        <v>15</v>
      </c>
      <c r="G24" s="7">
        <v>5</v>
      </c>
      <c r="H24" s="7">
        <v>12</v>
      </c>
      <c r="I24" s="7">
        <v>12</v>
      </c>
      <c r="J24" s="7">
        <v>3</v>
      </c>
      <c r="K24" s="7">
        <v>6</v>
      </c>
      <c r="L24" s="12">
        <f t="shared" si="0"/>
        <v>53</v>
      </c>
    </row>
    <row r="25" spans="1:12" ht="12.75" customHeight="1" x14ac:dyDescent="0.35">
      <c r="A25" s="21" t="s">
        <v>79</v>
      </c>
      <c r="B25" s="21" t="s">
        <v>80</v>
      </c>
      <c r="C25" s="21" t="s">
        <v>81</v>
      </c>
      <c r="D25" s="8">
        <v>914000</v>
      </c>
      <c r="E25" s="8">
        <v>750000</v>
      </c>
      <c r="F25" s="7">
        <v>22</v>
      </c>
      <c r="G25" s="7">
        <v>7</v>
      </c>
      <c r="H25" s="7">
        <v>17</v>
      </c>
      <c r="I25" s="7">
        <v>18</v>
      </c>
      <c r="J25" s="7">
        <v>7</v>
      </c>
      <c r="K25" s="7">
        <v>8</v>
      </c>
      <c r="L25" s="12">
        <f t="shared" si="0"/>
        <v>79</v>
      </c>
    </row>
    <row r="26" spans="1:12" ht="12.75" customHeight="1" x14ac:dyDescent="0.35">
      <c r="A26" s="21" t="s">
        <v>82</v>
      </c>
      <c r="B26" s="21" t="s">
        <v>83</v>
      </c>
      <c r="C26" s="21" t="s">
        <v>84</v>
      </c>
      <c r="D26" s="8">
        <v>1690200</v>
      </c>
      <c r="E26" s="8">
        <v>500000</v>
      </c>
      <c r="F26" s="7">
        <v>23</v>
      </c>
      <c r="G26" s="7">
        <v>7</v>
      </c>
      <c r="H26" s="7">
        <v>17</v>
      </c>
      <c r="I26" s="7">
        <v>17</v>
      </c>
      <c r="J26" s="7">
        <v>7</v>
      </c>
      <c r="K26" s="7">
        <v>7</v>
      </c>
      <c r="L26" s="12">
        <f t="shared" si="0"/>
        <v>78</v>
      </c>
    </row>
    <row r="27" spans="1:12" ht="12.75" customHeight="1" x14ac:dyDescent="0.35">
      <c r="A27" s="21" t="s">
        <v>106</v>
      </c>
      <c r="B27" s="21" t="s">
        <v>93</v>
      </c>
      <c r="C27" s="21" t="s">
        <v>107</v>
      </c>
      <c r="D27" s="8">
        <v>1130000</v>
      </c>
      <c r="E27" s="8">
        <v>750000</v>
      </c>
      <c r="F27" s="7">
        <v>21</v>
      </c>
      <c r="G27" s="7">
        <v>6</v>
      </c>
      <c r="H27" s="7">
        <v>16</v>
      </c>
      <c r="I27" s="7">
        <v>15</v>
      </c>
      <c r="J27" s="7">
        <v>7</v>
      </c>
      <c r="K27" s="7">
        <v>6</v>
      </c>
      <c r="L27" s="12">
        <f t="shared" si="0"/>
        <v>71</v>
      </c>
    </row>
    <row r="28" spans="1:12" ht="12.75" customHeight="1" x14ac:dyDescent="0.35">
      <c r="A28" s="21" t="s">
        <v>169</v>
      </c>
      <c r="B28" s="21" t="s">
        <v>158</v>
      </c>
      <c r="C28" s="21" t="s">
        <v>170</v>
      </c>
      <c r="D28" s="8">
        <v>1862500</v>
      </c>
      <c r="E28" s="8">
        <v>750000</v>
      </c>
      <c r="F28" s="7">
        <v>10</v>
      </c>
      <c r="G28" s="7">
        <v>7</v>
      </c>
      <c r="H28" s="7">
        <v>10</v>
      </c>
      <c r="I28" s="7">
        <v>11</v>
      </c>
      <c r="J28" s="7">
        <v>5</v>
      </c>
      <c r="K28" s="7">
        <v>7</v>
      </c>
      <c r="L28" s="12">
        <f t="shared" si="0"/>
        <v>50</v>
      </c>
    </row>
    <row r="29" spans="1:12" ht="12.75" customHeight="1" x14ac:dyDescent="0.35">
      <c r="A29" s="21" t="s">
        <v>151</v>
      </c>
      <c r="B29" s="21" t="s">
        <v>152</v>
      </c>
      <c r="C29" s="21" t="s">
        <v>153</v>
      </c>
      <c r="D29" s="8">
        <v>1049500</v>
      </c>
      <c r="E29" s="8">
        <v>750000</v>
      </c>
      <c r="F29" s="7">
        <v>17</v>
      </c>
      <c r="G29" s="7">
        <v>5</v>
      </c>
      <c r="H29" s="7">
        <v>15</v>
      </c>
      <c r="I29" s="7">
        <v>15</v>
      </c>
      <c r="J29" s="7">
        <v>7</v>
      </c>
      <c r="K29" s="7">
        <v>7</v>
      </c>
      <c r="L29" s="12">
        <f t="shared" si="0"/>
        <v>66</v>
      </c>
    </row>
    <row r="30" spans="1:12" ht="12.75" customHeight="1" x14ac:dyDescent="0.35">
      <c r="A30" s="21" t="s">
        <v>154</v>
      </c>
      <c r="B30" s="21" t="s">
        <v>155</v>
      </c>
      <c r="C30" s="21" t="s">
        <v>156</v>
      </c>
      <c r="D30" s="8">
        <v>277000</v>
      </c>
      <c r="E30" s="8">
        <v>250000</v>
      </c>
      <c r="F30" s="7">
        <v>17</v>
      </c>
      <c r="G30" s="7">
        <v>5</v>
      </c>
      <c r="H30" s="7">
        <v>14</v>
      </c>
      <c r="I30" s="7">
        <v>15</v>
      </c>
      <c r="J30" s="7">
        <v>7</v>
      </c>
      <c r="K30" s="7">
        <v>6</v>
      </c>
      <c r="L30" s="12">
        <f t="shared" si="0"/>
        <v>64</v>
      </c>
    </row>
    <row r="31" spans="1:12" ht="12.75" customHeight="1" x14ac:dyDescent="0.35">
      <c r="A31" s="21" t="s">
        <v>70</v>
      </c>
      <c r="B31" s="21" t="s">
        <v>71</v>
      </c>
      <c r="C31" s="21" t="s">
        <v>72</v>
      </c>
      <c r="D31" s="8">
        <v>936000</v>
      </c>
      <c r="E31" s="8">
        <v>750000</v>
      </c>
      <c r="F31" s="7">
        <v>25</v>
      </c>
      <c r="G31" s="7">
        <v>7</v>
      </c>
      <c r="H31" s="7">
        <v>16</v>
      </c>
      <c r="I31" s="7">
        <v>16</v>
      </c>
      <c r="J31" s="7">
        <v>7</v>
      </c>
      <c r="K31" s="7">
        <v>6</v>
      </c>
      <c r="L31" s="12">
        <f t="shared" si="0"/>
        <v>77</v>
      </c>
    </row>
    <row r="32" spans="1:12" ht="12.75" customHeight="1" x14ac:dyDescent="0.35">
      <c r="A32" s="21" t="s">
        <v>61</v>
      </c>
      <c r="B32" s="21" t="s">
        <v>62</v>
      </c>
      <c r="C32" s="21" t="s">
        <v>63</v>
      </c>
      <c r="D32" s="8">
        <v>1730000</v>
      </c>
      <c r="E32" s="8">
        <v>750000</v>
      </c>
      <c r="F32" s="7">
        <v>25</v>
      </c>
      <c r="G32" s="7">
        <v>9</v>
      </c>
      <c r="H32" s="7">
        <v>16</v>
      </c>
      <c r="I32" s="7">
        <v>16</v>
      </c>
      <c r="J32" s="7">
        <v>8</v>
      </c>
      <c r="K32" s="7">
        <v>8</v>
      </c>
      <c r="L32" s="12">
        <f t="shared" si="0"/>
        <v>82</v>
      </c>
    </row>
    <row r="33" spans="1:12" ht="12.75" customHeight="1" x14ac:dyDescent="0.35">
      <c r="A33" s="21" t="s">
        <v>98</v>
      </c>
      <c r="B33" s="21" t="s">
        <v>83</v>
      </c>
      <c r="C33" s="21" t="s">
        <v>99</v>
      </c>
      <c r="D33" s="8">
        <v>1830000</v>
      </c>
      <c r="E33" s="8">
        <v>750000</v>
      </c>
      <c r="F33" s="7">
        <v>22</v>
      </c>
      <c r="G33" s="7">
        <v>7</v>
      </c>
      <c r="H33" s="7">
        <v>15</v>
      </c>
      <c r="I33" s="7">
        <v>16</v>
      </c>
      <c r="J33" s="7">
        <v>7</v>
      </c>
      <c r="K33" s="7">
        <v>7</v>
      </c>
      <c r="L33" s="12">
        <f t="shared" si="0"/>
        <v>74</v>
      </c>
    </row>
    <row r="34" spans="1:12" ht="12.75" customHeight="1" x14ac:dyDescent="0.35">
      <c r="A34" s="21" t="s">
        <v>128</v>
      </c>
      <c r="B34" s="21" t="s">
        <v>83</v>
      </c>
      <c r="C34" s="21" t="s">
        <v>129</v>
      </c>
      <c r="D34" s="8">
        <v>2500000</v>
      </c>
      <c r="E34" s="8">
        <v>500000</v>
      </c>
      <c r="F34" s="7">
        <v>18</v>
      </c>
      <c r="G34" s="7">
        <v>7</v>
      </c>
      <c r="H34" s="7">
        <v>15</v>
      </c>
      <c r="I34" s="7">
        <v>14</v>
      </c>
      <c r="J34" s="7">
        <v>8</v>
      </c>
      <c r="K34" s="7">
        <v>6</v>
      </c>
      <c r="L34" s="12">
        <f t="shared" si="0"/>
        <v>68</v>
      </c>
    </row>
    <row r="35" spans="1:12" ht="12.75" customHeight="1" x14ac:dyDescent="0.35">
      <c r="A35" s="21" t="s">
        <v>117</v>
      </c>
      <c r="B35" s="21" t="s">
        <v>118</v>
      </c>
      <c r="C35" s="21" t="s">
        <v>119</v>
      </c>
      <c r="D35" s="8">
        <v>1800000</v>
      </c>
      <c r="E35" s="8">
        <v>750000</v>
      </c>
      <c r="F35" s="7">
        <v>20</v>
      </c>
      <c r="G35" s="7">
        <v>6</v>
      </c>
      <c r="H35" s="7">
        <v>16</v>
      </c>
      <c r="I35" s="7">
        <v>15</v>
      </c>
      <c r="J35" s="7">
        <v>7</v>
      </c>
      <c r="K35" s="7">
        <v>8</v>
      </c>
      <c r="L35" s="12">
        <f t="shared" si="0"/>
        <v>72</v>
      </c>
    </row>
    <row r="36" spans="1:12" ht="12.75" customHeight="1" x14ac:dyDescent="0.35">
      <c r="A36" s="21" t="s">
        <v>110</v>
      </c>
      <c r="B36" s="21" t="s">
        <v>111</v>
      </c>
      <c r="C36" s="21" t="s">
        <v>112</v>
      </c>
      <c r="D36" s="8">
        <v>1015000</v>
      </c>
      <c r="E36" s="8">
        <v>750000</v>
      </c>
      <c r="F36" s="7">
        <v>21</v>
      </c>
      <c r="G36" s="7">
        <v>7</v>
      </c>
      <c r="H36" s="7">
        <v>16</v>
      </c>
      <c r="I36" s="7">
        <v>15</v>
      </c>
      <c r="J36" s="7">
        <v>7</v>
      </c>
      <c r="K36" s="7">
        <v>7</v>
      </c>
      <c r="L36" s="12">
        <f t="shared" si="0"/>
        <v>73</v>
      </c>
    </row>
    <row r="37" spans="1:12" ht="12.75" customHeight="1" x14ac:dyDescent="0.35">
      <c r="A37" s="21" t="s">
        <v>174</v>
      </c>
      <c r="B37" s="21" t="s">
        <v>175</v>
      </c>
      <c r="C37" s="21" t="s">
        <v>176</v>
      </c>
      <c r="D37" s="8">
        <v>400000</v>
      </c>
      <c r="E37" s="8">
        <v>300000</v>
      </c>
      <c r="F37" s="7">
        <v>10</v>
      </c>
      <c r="G37" s="7">
        <v>5</v>
      </c>
      <c r="H37" s="7">
        <v>9</v>
      </c>
      <c r="I37" s="7">
        <v>10</v>
      </c>
      <c r="J37" s="7">
        <v>4</v>
      </c>
      <c r="K37" s="7">
        <v>5</v>
      </c>
      <c r="L37" s="12">
        <f t="shared" si="0"/>
        <v>43</v>
      </c>
    </row>
    <row r="38" spans="1:12" ht="12.75" customHeight="1" x14ac:dyDescent="0.35">
      <c r="A38" s="21" t="s">
        <v>183</v>
      </c>
      <c r="B38" s="21" t="s">
        <v>184</v>
      </c>
      <c r="C38" s="21" t="s">
        <v>185</v>
      </c>
      <c r="D38" s="8">
        <v>2166000</v>
      </c>
      <c r="E38" s="8">
        <v>750000</v>
      </c>
      <c r="F38" s="7">
        <v>9</v>
      </c>
      <c r="G38" s="7">
        <v>4</v>
      </c>
      <c r="H38" s="7">
        <v>11</v>
      </c>
      <c r="I38" s="7">
        <v>11</v>
      </c>
      <c r="J38" s="7">
        <v>4</v>
      </c>
      <c r="K38" s="7">
        <v>4</v>
      </c>
      <c r="L38" s="12">
        <f t="shared" si="0"/>
        <v>43</v>
      </c>
    </row>
    <row r="39" spans="1:12" ht="12.75" customHeight="1" x14ac:dyDescent="0.35">
      <c r="A39" s="21" t="s">
        <v>180</v>
      </c>
      <c r="B39" s="21" t="s">
        <v>181</v>
      </c>
      <c r="C39" s="21" t="s">
        <v>182</v>
      </c>
      <c r="D39" s="8">
        <v>391457</v>
      </c>
      <c r="E39" s="8">
        <v>350000</v>
      </c>
      <c r="F39" s="7">
        <v>10</v>
      </c>
      <c r="G39" s="7">
        <v>5</v>
      </c>
      <c r="H39" s="7">
        <v>10</v>
      </c>
      <c r="I39" s="7">
        <v>11</v>
      </c>
      <c r="J39" s="7">
        <v>4</v>
      </c>
      <c r="K39" s="7">
        <v>4</v>
      </c>
      <c r="L39" s="12">
        <f t="shared" si="0"/>
        <v>44</v>
      </c>
    </row>
    <row r="40" spans="1:12" ht="12.75" customHeight="1" x14ac:dyDescent="0.35">
      <c r="A40" s="21" t="s">
        <v>147</v>
      </c>
      <c r="B40" s="21" t="s">
        <v>148</v>
      </c>
      <c r="C40" s="21" t="s">
        <v>149</v>
      </c>
      <c r="D40" s="8">
        <v>1080000</v>
      </c>
      <c r="E40" s="8">
        <v>500000</v>
      </c>
      <c r="F40" s="7">
        <v>15</v>
      </c>
      <c r="G40" s="7">
        <v>5</v>
      </c>
      <c r="H40" s="7">
        <v>14</v>
      </c>
      <c r="I40" s="7">
        <v>16</v>
      </c>
      <c r="J40" s="7">
        <v>7</v>
      </c>
      <c r="K40" s="7">
        <v>6</v>
      </c>
      <c r="L40" s="12">
        <f t="shared" si="0"/>
        <v>63</v>
      </c>
    </row>
    <row r="41" spans="1:12" ht="12.75" customHeight="1" x14ac:dyDescent="0.35">
      <c r="A41" s="21" t="s">
        <v>58</v>
      </c>
      <c r="B41" s="21" t="s">
        <v>59</v>
      </c>
      <c r="C41" s="21" t="s">
        <v>60</v>
      </c>
      <c r="D41" s="8">
        <v>808500</v>
      </c>
      <c r="E41" s="8">
        <v>650000</v>
      </c>
      <c r="F41" s="7">
        <v>25</v>
      </c>
      <c r="G41" s="7">
        <v>7</v>
      </c>
      <c r="H41" s="7">
        <v>18</v>
      </c>
      <c r="I41" s="7">
        <v>18</v>
      </c>
      <c r="J41" s="7">
        <v>8</v>
      </c>
      <c r="K41" s="7">
        <v>8</v>
      </c>
      <c r="L41" s="12">
        <f t="shared" si="0"/>
        <v>84</v>
      </c>
    </row>
    <row r="42" spans="1:12" ht="12.75" customHeight="1" x14ac:dyDescent="0.35">
      <c r="A42" s="21" t="s">
        <v>133</v>
      </c>
      <c r="B42" s="21" t="s">
        <v>134</v>
      </c>
      <c r="C42" s="21" t="s">
        <v>135</v>
      </c>
      <c r="D42" s="8">
        <v>2534500</v>
      </c>
      <c r="E42" s="8">
        <v>750000</v>
      </c>
      <c r="F42" s="7">
        <v>15</v>
      </c>
      <c r="G42" s="7">
        <v>9</v>
      </c>
      <c r="H42" s="7">
        <v>15</v>
      </c>
      <c r="I42" s="7">
        <v>14</v>
      </c>
      <c r="J42" s="7">
        <v>7</v>
      </c>
      <c r="K42" s="7">
        <v>7</v>
      </c>
      <c r="L42" s="12">
        <f t="shared" si="0"/>
        <v>67</v>
      </c>
    </row>
    <row r="43" spans="1:12" ht="12.75" customHeight="1" x14ac:dyDescent="0.35">
      <c r="A43" s="21" t="s">
        <v>88</v>
      </c>
      <c r="B43" s="21" t="s">
        <v>89</v>
      </c>
      <c r="C43" s="21" t="s">
        <v>90</v>
      </c>
      <c r="D43" s="8">
        <v>1955000</v>
      </c>
      <c r="E43" s="8">
        <v>750000</v>
      </c>
      <c r="F43" s="7">
        <v>22</v>
      </c>
      <c r="G43" s="7">
        <v>7</v>
      </c>
      <c r="H43" s="7">
        <v>16</v>
      </c>
      <c r="I43" s="7">
        <v>15</v>
      </c>
      <c r="J43" s="7">
        <v>8</v>
      </c>
      <c r="K43" s="7">
        <v>9</v>
      </c>
      <c r="L43" s="12">
        <f t="shared" si="0"/>
        <v>77</v>
      </c>
    </row>
    <row r="44" spans="1:12" ht="12.75" customHeight="1" x14ac:dyDescent="0.35">
      <c r="A44" s="21" t="s">
        <v>130</v>
      </c>
      <c r="B44" s="21" t="s">
        <v>131</v>
      </c>
      <c r="C44" s="21" t="s">
        <v>132</v>
      </c>
      <c r="D44" s="8">
        <v>450000</v>
      </c>
      <c r="E44" s="8">
        <v>300000</v>
      </c>
      <c r="F44" s="7">
        <v>18</v>
      </c>
      <c r="G44" s="7">
        <v>6</v>
      </c>
      <c r="H44" s="7">
        <v>16</v>
      </c>
      <c r="I44" s="7">
        <v>18</v>
      </c>
      <c r="J44" s="7">
        <v>6</v>
      </c>
      <c r="K44" s="7">
        <v>3</v>
      </c>
      <c r="L44" s="11">
        <f>SUM(F44:K44)</f>
        <v>67</v>
      </c>
    </row>
    <row r="45" spans="1:12" ht="12.75" customHeight="1" x14ac:dyDescent="0.35">
      <c r="A45" s="21" t="s">
        <v>114</v>
      </c>
      <c r="B45" s="21" t="s">
        <v>115</v>
      </c>
      <c r="C45" s="21" t="s">
        <v>116</v>
      </c>
      <c r="D45" s="8">
        <v>690000</v>
      </c>
      <c r="E45" s="8">
        <v>560000</v>
      </c>
      <c r="F45" s="7">
        <v>19</v>
      </c>
      <c r="G45" s="7">
        <v>7</v>
      </c>
      <c r="H45" s="7">
        <v>16</v>
      </c>
      <c r="I45" s="7">
        <v>15</v>
      </c>
      <c r="J45" s="7">
        <v>7</v>
      </c>
      <c r="K45" s="7">
        <v>6</v>
      </c>
      <c r="L45" s="12">
        <f t="shared" si="0"/>
        <v>70</v>
      </c>
    </row>
    <row r="46" spans="1:12" ht="12.75" customHeight="1" x14ac:dyDescent="0.35">
      <c r="A46" s="21" t="s">
        <v>50</v>
      </c>
      <c r="B46" s="21" t="s">
        <v>51</v>
      </c>
      <c r="C46" s="21" t="s">
        <v>52</v>
      </c>
      <c r="D46" s="8">
        <v>880000</v>
      </c>
      <c r="E46" s="8">
        <v>750000</v>
      </c>
      <c r="F46" s="7">
        <v>26</v>
      </c>
      <c r="G46" s="7">
        <v>8</v>
      </c>
      <c r="H46" s="7">
        <v>18</v>
      </c>
      <c r="I46" s="7">
        <v>17</v>
      </c>
      <c r="J46" s="7">
        <v>9</v>
      </c>
      <c r="K46" s="7">
        <v>9</v>
      </c>
      <c r="L46" s="12">
        <f t="shared" si="0"/>
        <v>87</v>
      </c>
    </row>
    <row r="47" spans="1:12" ht="12.75" customHeight="1" x14ac:dyDescent="0.35">
      <c r="A47" s="21" t="s">
        <v>120</v>
      </c>
      <c r="B47" s="21" t="s">
        <v>51</v>
      </c>
      <c r="C47" s="21" t="s">
        <v>121</v>
      </c>
      <c r="D47" s="8">
        <v>883000</v>
      </c>
      <c r="E47" s="8">
        <v>750000</v>
      </c>
      <c r="F47" s="7">
        <v>19</v>
      </c>
      <c r="G47" s="7">
        <v>6</v>
      </c>
      <c r="H47" s="7">
        <v>15</v>
      </c>
      <c r="I47" s="7">
        <v>15</v>
      </c>
      <c r="J47" s="7">
        <v>8</v>
      </c>
      <c r="K47" s="7">
        <v>7</v>
      </c>
      <c r="L47" s="12">
        <f t="shared" si="0"/>
        <v>70</v>
      </c>
    </row>
    <row r="48" spans="1:12" ht="12.75" customHeight="1" x14ac:dyDescent="0.35">
      <c r="A48" s="21" t="s">
        <v>85</v>
      </c>
      <c r="B48" s="21" t="s">
        <v>86</v>
      </c>
      <c r="C48" s="21" t="s">
        <v>87</v>
      </c>
      <c r="D48" s="8">
        <v>1775000</v>
      </c>
      <c r="E48" s="8">
        <v>750000</v>
      </c>
      <c r="F48" s="7">
        <v>20</v>
      </c>
      <c r="G48" s="7">
        <v>7</v>
      </c>
      <c r="H48" s="7">
        <v>17</v>
      </c>
      <c r="I48" s="7">
        <v>17</v>
      </c>
      <c r="J48" s="7">
        <v>8</v>
      </c>
      <c r="K48" s="7">
        <v>9</v>
      </c>
      <c r="L48" s="12">
        <f t="shared" si="0"/>
        <v>78</v>
      </c>
    </row>
    <row r="49" spans="1:12" ht="12.75" customHeight="1" x14ac:dyDescent="0.35">
      <c r="A49" s="21" t="s">
        <v>125</v>
      </c>
      <c r="B49" s="21" t="s">
        <v>126</v>
      </c>
      <c r="C49" s="21" t="s">
        <v>127</v>
      </c>
      <c r="D49" s="8">
        <v>2117450</v>
      </c>
      <c r="E49" s="8">
        <v>600000</v>
      </c>
      <c r="F49" s="7">
        <v>17</v>
      </c>
      <c r="G49" s="7">
        <v>6</v>
      </c>
      <c r="H49" s="7">
        <v>16</v>
      </c>
      <c r="I49" s="7">
        <v>15</v>
      </c>
      <c r="J49" s="7">
        <v>7</v>
      </c>
      <c r="K49" s="7">
        <v>6</v>
      </c>
      <c r="L49" s="12">
        <f t="shared" si="0"/>
        <v>67</v>
      </c>
    </row>
    <row r="50" spans="1:12" ht="12.75" customHeight="1" x14ac:dyDescent="0.35">
      <c r="A50" s="21" t="s">
        <v>55</v>
      </c>
      <c r="B50" s="21" t="s">
        <v>56</v>
      </c>
      <c r="C50" s="21" t="s">
        <v>57</v>
      </c>
      <c r="D50" s="8">
        <v>650000</v>
      </c>
      <c r="E50" s="8">
        <v>550000</v>
      </c>
      <c r="F50" s="7">
        <v>26</v>
      </c>
      <c r="G50" s="7">
        <v>8</v>
      </c>
      <c r="H50" s="7">
        <v>19</v>
      </c>
      <c r="I50" s="7">
        <v>19</v>
      </c>
      <c r="J50" s="7">
        <v>8</v>
      </c>
      <c r="K50" s="7">
        <v>7</v>
      </c>
      <c r="L50" s="12">
        <f t="shared" si="0"/>
        <v>87</v>
      </c>
    </row>
    <row r="51" spans="1:12" ht="12.75" customHeight="1" x14ac:dyDescent="0.35">
      <c r="A51" s="21" t="s">
        <v>76</v>
      </c>
      <c r="B51" s="21" t="s">
        <v>77</v>
      </c>
      <c r="C51" s="21" t="s">
        <v>78</v>
      </c>
      <c r="D51" s="8">
        <v>600000</v>
      </c>
      <c r="E51" s="8">
        <v>480000</v>
      </c>
      <c r="F51" s="7">
        <v>24</v>
      </c>
      <c r="G51" s="7">
        <v>8</v>
      </c>
      <c r="H51" s="7">
        <v>16</v>
      </c>
      <c r="I51" s="7">
        <v>15</v>
      </c>
      <c r="J51" s="7">
        <v>7</v>
      </c>
      <c r="K51" s="7">
        <v>7</v>
      </c>
      <c r="L51" s="12">
        <f t="shared" si="0"/>
        <v>77</v>
      </c>
    </row>
    <row r="52" spans="1:12" ht="12.75" customHeight="1" x14ac:dyDescent="0.35">
      <c r="A52" s="21" t="s">
        <v>139</v>
      </c>
      <c r="B52" s="21" t="s">
        <v>140</v>
      </c>
      <c r="C52" s="21" t="s">
        <v>141</v>
      </c>
      <c r="D52" s="8">
        <v>875600</v>
      </c>
      <c r="E52" s="8">
        <v>750000</v>
      </c>
      <c r="F52" s="7">
        <v>19</v>
      </c>
      <c r="G52" s="7">
        <v>6</v>
      </c>
      <c r="H52" s="7">
        <v>15</v>
      </c>
      <c r="I52" s="7">
        <v>13</v>
      </c>
      <c r="J52" s="7">
        <v>6</v>
      </c>
      <c r="K52" s="7">
        <v>7</v>
      </c>
      <c r="L52" s="12">
        <f t="shared" si="0"/>
        <v>66</v>
      </c>
    </row>
    <row r="53" spans="1:12" ht="12.75" customHeight="1" x14ac:dyDescent="0.35">
      <c r="A53" s="21" t="s">
        <v>136</v>
      </c>
      <c r="B53" s="21" t="s">
        <v>137</v>
      </c>
      <c r="C53" s="21" t="s">
        <v>138</v>
      </c>
      <c r="D53" s="8">
        <v>1802000</v>
      </c>
      <c r="E53" s="8">
        <v>750000</v>
      </c>
      <c r="F53" s="7">
        <v>16</v>
      </c>
      <c r="G53" s="7">
        <v>6</v>
      </c>
      <c r="H53" s="7">
        <v>14</v>
      </c>
      <c r="I53" s="7">
        <v>16</v>
      </c>
      <c r="J53" s="7">
        <v>7</v>
      </c>
      <c r="K53" s="7">
        <v>7</v>
      </c>
      <c r="L53" s="11">
        <f>SUM(F53:K53)</f>
        <v>66</v>
      </c>
    </row>
    <row r="54" spans="1:12" ht="12.75" customHeight="1" x14ac:dyDescent="0.35">
      <c r="A54" s="21" t="s">
        <v>171</v>
      </c>
      <c r="B54" s="21" t="s">
        <v>172</v>
      </c>
      <c r="C54" s="21" t="s">
        <v>173</v>
      </c>
      <c r="D54" s="8">
        <v>1550080</v>
      </c>
      <c r="E54" s="8">
        <v>750000</v>
      </c>
      <c r="F54" s="7">
        <v>11</v>
      </c>
      <c r="G54" s="7">
        <v>5</v>
      </c>
      <c r="H54" s="7">
        <v>11</v>
      </c>
      <c r="I54" s="7">
        <v>11</v>
      </c>
      <c r="J54" s="7">
        <v>5</v>
      </c>
      <c r="K54" s="7">
        <v>5</v>
      </c>
      <c r="L54" s="12">
        <f t="shared" si="0"/>
        <v>48</v>
      </c>
    </row>
    <row r="55" spans="1:12" ht="12.75" customHeight="1" x14ac:dyDescent="0.35">
      <c r="A55" s="21" t="s">
        <v>64</v>
      </c>
      <c r="B55" s="21" t="s">
        <v>65</v>
      </c>
      <c r="C55" s="21" t="s">
        <v>66</v>
      </c>
      <c r="D55" s="8">
        <v>1400000</v>
      </c>
      <c r="E55" s="8">
        <v>750000</v>
      </c>
      <c r="F55" s="7">
        <v>24</v>
      </c>
      <c r="G55" s="7">
        <v>8</v>
      </c>
      <c r="H55" s="7">
        <v>18</v>
      </c>
      <c r="I55" s="7">
        <v>18</v>
      </c>
      <c r="J55" s="7">
        <v>8</v>
      </c>
      <c r="K55" s="7">
        <v>6</v>
      </c>
      <c r="L55" s="12">
        <f t="shared" si="0"/>
        <v>82</v>
      </c>
    </row>
    <row r="56" spans="1:12" ht="12.75" customHeight="1" x14ac:dyDescent="0.35">
      <c r="A56" s="21" t="s">
        <v>145</v>
      </c>
      <c r="B56" s="21" t="s">
        <v>93</v>
      </c>
      <c r="C56" s="21" t="s">
        <v>146</v>
      </c>
      <c r="D56" s="8">
        <v>1000000</v>
      </c>
      <c r="E56" s="8">
        <v>500000</v>
      </c>
      <c r="F56" s="7">
        <v>15</v>
      </c>
      <c r="G56" s="7">
        <v>6</v>
      </c>
      <c r="H56" s="7">
        <v>16</v>
      </c>
      <c r="I56" s="7">
        <v>16</v>
      </c>
      <c r="J56" s="7">
        <v>7</v>
      </c>
      <c r="K56" s="7">
        <v>7</v>
      </c>
      <c r="L56" s="12">
        <f t="shared" si="0"/>
        <v>67</v>
      </c>
    </row>
    <row r="57" spans="1:12" ht="12.75" customHeight="1" x14ac:dyDescent="0.35">
      <c r="A57" s="21" t="s">
        <v>166</v>
      </c>
      <c r="B57" s="21" t="s">
        <v>167</v>
      </c>
      <c r="C57" s="21" t="s">
        <v>168</v>
      </c>
      <c r="D57" s="8">
        <v>1080000</v>
      </c>
      <c r="E57" s="8">
        <v>600000</v>
      </c>
      <c r="F57" s="7">
        <v>12</v>
      </c>
      <c r="G57" s="7">
        <v>6</v>
      </c>
      <c r="H57" s="7">
        <v>10</v>
      </c>
      <c r="I57" s="7">
        <v>12</v>
      </c>
      <c r="J57" s="7">
        <v>6</v>
      </c>
      <c r="K57" s="7">
        <v>4</v>
      </c>
      <c r="L57" s="12">
        <f t="shared" si="0"/>
        <v>50</v>
      </c>
    </row>
    <row r="58" spans="1:12" ht="12.75" customHeight="1" x14ac:dyDescent="0.35">
      <c r="A58" s="21" t="s">
        <v>67</v>
      </c>
      <c r="B58" s="21" t="s">
        <v>68</v>
      </c>
      <c r="C58" s="21" t="s">
        <v>69</v>
      </c>
      <c r="D58" s="8">
        <v>1040000</v>
      </c>
      <c r="E58" s="8">
        <v>750000</v>
      </c>
      <c r="F58" s="7">
        <v>26</v>
      </c>
      <c r="G58" s="7">
        <v>8</v>
      </c>
      <c r="H58" s="7">
        <v>17</v>
      </c>
      <c r="I58" s="7">
        <v>18</v>
      </c>
      <c r="J58" s="7">
        <v>6</v>
      </c>
      <c r="K58" s="7">
        <v>6</v>
      </c>
      <c r="L58" s="12">
        <f t="shared" si="0"/>
        <v>81</v>
      </c>
    </row>
    <row r="59" spans="1:12" ht="12.75" customHeight="1" x14ac:dyDescent="0.35">
      <c r="A59" s="21" t="s">
        <v>177</v>
      </c>
      <c r="B59" s="21" t="s">
        <v>178</v>
      </c>
      <c r="C59" s="21" t="s">
        <v>179</v>
      </c>
      <c r="D59" s="8">
        <v>3729000</v>
      </c>
      <c r="E59" s="8">
        <v>700000</v>
      </c>
      <c r="F59" s="7">
        <v>10</v>
      </c>
      <c r="G59" s="7">
        <v>5</v>
      </c>
      <c r="H59" s="7">
        <v>10</v>
      </c>
      <c r="I59" s="7">
        <v>9</v>
      </c>
      <c r="J59" s="7">
        <v>4</v>
      </c>
      <c r="K59" s="7">
        <v>5</v>
      </c>
      <c r="L59" s="12">
        <f t="shared" si="0"/>
        <v>43</v>
      </c>
    </row>
    <row r="60" spans="1:12" ht="12.75" customHeight="1" x14ac:dyDescent="0.35">
      <c r="A60" s="21" t="s">
        <v>92</v>
      </c>
      <c r="B60" s="21" t="s">
        <v>93</v>
      </c>
      <c r="C60" s="21" t="s">
        <v>94</v>
      </c>
      <c r="D60" s="8">
        <v>1250000</v>
      </c>
      <c r="E60" s="8">
        <v>750000</v>
      </c>
      <c r="F60" s="7">
        <v>21</v>
      </c>
      <c r="G60" s="7">
        <v>7</v>
      </c>
      <c r="H60" s="7">
        <v>17</v>
      </c>
      <c r="I60" s="7">
        <v>16</v>
      </c>
      <c r="J60" s="7">
        <v>7</v>
      </c>
      <c r="K60" s="7">
        <v>7</v>
      </c>
      <c r="L60" s="12">
        <f t="shared" si="0"/>
        <v>75</v>
      </c>
    </row>
    <row r="61" spans="1:12" ht="12.75" customHeight="1" x14ac:dyDescent="0.35">
      <c r="A61" s="21" t="s">
        <v>73</v>
      </c>
      <c r="B61" s="21" t="s">
        <v>74</v>
      </c>
      <c r="C61" s="21" t="s">
        <v>75</v>
      </c>
      <c r="D61" s="8">
        <v>1062000</v>
      </c>
      <c r="E61" s="8">
        <v>750000</v>
      </c>
      <c r="F61" s="7">
        <v>24</v>
      </c>
      <c r="G61" s="7">
        <v>8</v>
      </c>
      <c r="H61" s="7">
        <v>16</v>
      </c>
      <c r="I61" s="7">
        <v>17</v>
      </c>
      <c r="J61" s="7">
        <v>8</v>
      </c>
      <c r="K61" s="7">
        <v>6</v>
      </c>
      <c r="L61" s="11">
        <f>SUM(F61:K61)</f>
        <v>79</v>
      </c>
    </row>
    <row r="62" spans="1:12" ht="12.75" customHeight="1" x14ac:dyDescent="0.35">
      <c r="A62" s="21" t="s">
        <v>122</v>
      </c>
      <c r="B62" s="21" t="s">
        <v>123</v>
      </c>
      <c r="C62" s="21" t="s">
        <v>124</v>
      </c>
      <c r="D62" s="8">
        <v>935000</v>
      </c>
      <c r="E62" s="8">
        <v>450000</v>
      </c>
      <c r="F62" s="7">
        <v>17</v>
      </c>
      <c r="G62" s="7">
        <v>6</v>
      </c>
      <c r="H62" s="7">
        <v>15</v>
      </c>
      <c r="I62" s="7">
        <v>15</v>
      </c>
      <c r="J62" s="7">
        <v>8</v>
      </c>
      <c r="K62" s="7">
        <v>7</v>
      </c>
      <c r="L62" s="7">
        <f t="shared" ref="L62:L63" si="1">SUM(F62:K62)</f>
        <v>68</v>
      </c>
    </row>
    <row r="63" spans="1:12" ht="12.75" customHeight="1" x14ac:dyDescent="0.35">
      <c r="A63" s="21" t="s">
        <v>100</v>
      </c>
      <c r="B63" s="21" t="s">
        <v>101</v>
      </c>
      <c r="C63" s="21" t="s">
        <v>102</v>
      </c>
      <c r="D63" s="8">
        <v>1727000</v>
      </c>
      <c r="E63" s="8">
        <v>750000</v>
      </c>
      <c r="F63" s="7">
        <v>18</v>
      </c>
      <c r="G63" s="7">
        <v>9</v>
      </c>
      <c r="H63" s="7">
        <v>15</v>
      </c>
      <c r="I63" s="7">
        <v>16</v>
      </c>
      <c r="J63" s="7">
        <v>7</v>
      </c>
      <c r="K63" s="7">
        <v>7</v>
      </c>
      <c r="L63" s="7">
        <f t="shared" si="1"/>
        <v>72</v>
      </c>
    </row>
    <row r="64" spans="1:12" ht="12.75" customHeight="1" x14ac:dyDescent="0.35">
      <c r="A64" s="21" t="s">
        <v>108</v>
      </c>
      <c r="B64" s="21" t="s">
        <v>101</v>
      </c>
      <c r="C64" s="21" t="s">
        <v>109</v>
      </c>
      <c r="D64" s="8">
        <v>1532000</v>
      </c>
      <c r="E64" s="8">
        <v>750000</v>
      </c>
      <c r="F64" s="7">
        <v>19</v>
      </c>
      <c r="G64" s="7">
        <v>7</v>
      </c>
      <c r="H64" s="7">
        <v>17</v>
      </c>
      <c r="I64" s="7">
        <v>15</v>
      </c>
      <c r="J64" s="7">
        <v>7</v>
      </c>
      <c r="K64" s="7">
        <v>7</v>
      </c>
      <c r="L64" s="12">
        <f t="shared" si="0"/>
        <v>72</v>
      </c>
    </row>
    <row r="65" spans="1:12" ht="12.75" customHeight="1" x14ac:dyDescent="0.35">
      <c r="A65" s="21" t="s">
        <v>142</v>
      </c>
      <c r="B65" s="21" t="s">
        <v>143</v>
      </c>
      <c r="C65" s="21" t="s">
        <v>144</v>
      </c>
      <c r="D65" s="8">
        <v>1707000</v>
      </c>
      <c r="E65" s="8">
        <v>750000</v>
      </c>
      <c r="F65" s="7">
        <v>15</v>
      </c>
      <c r="G65" s="7">
        <v>5</v>
      </c>
      <c r="H65" s="7">
        <v>15</v>
      </c>
      <c r="I65" s="7">
        <v>15</v>
      </c>
      <c r="J65" s="7">
        <v>6</v>
      </c>
      <c r="K65" s="7">
        <v>8</v>
      </c>
      <c r="L65" s="12">
        <f t="shared" si="0"/>
        <v>64</v>
      </c>
    </row>
    <row r="66" spans="1:12" ht="12.75" customHeight="1" x14ac:dyDescent="0.35">
      <c r="A66" s="21" t="s">
        <v>103</v>
      </c>
      <c r="B66" s="21" t="s">
        <v>104</v>
      </c>
      <c r="C66" s="21" t="s">
        <v>105</v>
      </c>
      <c r="D66" s="8">
        <v>1681500</v>
      </c>
      <c r="E66" s="8">
        <v>750000</v>
      </c>
      <c r="F66" s="7">
        <v>19</v>
      </c>
      <c r="G66" s="7">
        <v>6</v>
      </c>
      <c r="H66" s="7">
        <v>16</v>
      </c>
      <c r="I66" s="7">
        <v>16</v>
      </c>
      <c r="J66" s="7">
        <v>7</v>
      </c>
      <c r="K66" s="7">
        <v>7</v>
      </c>
      <c r="L66" s="11">
        <f>SUM(F66:K66)</f>
        <v>71</v>
      </c>
    </row>
    <row r="67" spans="1:12" ht="12.75" customHeight="1" x14ac:dyDescent="0.35">
      <c r="A67" s="21" t="s">
        <v>95</v>
      </c>
      <c r="B67" s="21" t="s">
        <v>96</v>
      </c>
      <c r="C67" s="21" t="s">
        <v>97</v>
      </c>
      <c r="D67" s="8">
        <v>1050000</v>
      </c>
      <c r="E67" s="8">
        <v>750000</v>
      </c>
      <c r="F67" s="7">
        <v>20</v>
      </c>
      <c r="G67" s="7">
        <v>7</v>
      </c>
      <c r="H67" s="7">
        <v>16</v>
      </c>
      <c r="I67" s="7">
        <v>17</v>
      </c>
      <c r="J67" s="7">
        <v>8</v>
      </c>
      <c r="K67" s="7">
        <v>7</v>
      </c>
      <c r="L67" s="7">
        <f t="shared" ref="L67" si="2">SUM(F67:K67)</f>
        <v>75</v>
      </c>
    </row>
    <row r="68" spans="1:12" ht="13.15" customHeight="1" x14ac:dyDescent="0.35">
      <c r="A68" s="4"/>
      <c r="B68" s="4"/>
      <c r="C68" s="4"/>
      <c r="D68" s="5">
        <f>SUM(D22:D67)</f>
        <v>61260197</v>
      </c>
      <c r="E68" s="5">
        <f>SUM(E22:E67)</f>
        <v>30190000</v>
      </c>
      <c r="F68" s="4"/>
      <c r="G68" s="4"/>
      <c r="H68" s="4"/>
      <c r="I68" s="4"/>
      <c r="J68" s="4"/>
      <c r="K68" s="4"/>
      <c r="L68" s="4"/>
    </row>
    <row r="69" spans="1:12" ht="12.75" customHeight="1" x14ac:dyDescent="0.35">
      <c r="A69" s="4"/>
      <c r="B69" s="4"/>
      <c r="C69" s="4"/>
      <c r="D69" s="4"/>
      <c r="E69" s="6"/>
      <c r="F69" s="4"/>
      <c r="G69" s="4"/>
      <c r="H69" s="4"/>
      <c r="I69" s="4"/>
      <c r="J69" s="4"/>
      <c r="K69" s="4"/>
      <c r="L69" s="4" t="s">
        <v>186</v>
      </c>
    </row>
  </sheetData>
  <mergeCells count="21">
    <mergeCell ref="L18:L21"/>
    <mergeCell ref="F18:K18"/>
    <mergeCell ref="F19:G19"/>
    <mergeCell ref="H19:K19"/>
    <mergeCell ref="A18:A21"/>
    <mergeCell ref="B18:B21"/>
    <mergeCell ref="C18:C21"/>
    <mergeCell ref="D18:D21"/>
    <mergeCell ref="E18:E21"/>
    <mergeCell ref="A7:C7"/>
    <mergeCell ref="D10:L10"/>
    <mergeCell ref="D16:L16"/>
    <mergeCell ref="D3:L3"/>
    <mergeCell ref="D4:L4"/>
    <mergeCell ref="D5:L5"/>
    <mergeCell ref="D6:L6"/>
    <mergeCell ref="D11:L11"/>
    <mergeCell ref="D12:L12"/>
    <mergeCell ref="D13:L13"/>
    <mergeCell ref="D14:L14"/>
    <mergeCell ref="D15:L15"/>
  </mergeCells>
  <dataValidations count="5">
    <dataValidation type="decimal" operator="lessThanOrEqual" allowBlank="1" showInputMessage="1" showErrorMessage="1" error="max. 5" sqref="I68:I1048576 I1:I12 I16:I19" xr:uid="{524C388D-32D7-8443-8AAF-1A79F755AF94}">
      <formula1>20</formula1>
    </dataValidation>
    <dataValidation type="decimal" operator="lessThanOrEqual" allowBlank="1" showInputMessage="1" showErrorMessage="1" error="max. 15" sqref="G68:G1048576 G1:G12 G16:G19" xr:uid="{D5B5E2B8-D37C-A243-834F-FA3D065F976F}">
      <formula1>20</formula1>
    </dataValidation>
    <dataValidation type="decimal" operator="lessThanOrEqual" allowBlank="1" showInputMessage="1" showErrorMessage="1" error="max. 40" sqref="G22:K67 F1:F12 F22:F1048576 F16:F19" xr:uid="{A13B499A-F752-FD48-B7B9-23920D3A6207}">
      <formula1>30</formula1>
    </dataValidation>
    <dataValidation type="decimal" operator="lessThanOrEqual" allowBlank="1" showInputMessage="1" showErrorMessage="1" error="max. 10" sqref="J1:K12 J68:K1048576 J16:K19" xr:uid="{93F2F9F5-7941-004C-B2A2-2DE11617E43C}">
      <formula1>10</formula1>
    </dataValidation>
    <dataValidation type="decimal" operator="lessThanOrEqual" allowBlank="1" showInputMessage="1" showErrorMessage="1" error="max. 15" sqref="H68:H1048576 H1:H12 H16:H19" xr:uid="{B141182C-7826-9A4A-8451-F873AC6794B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73CC5-245D-1248-A3A8-F54C860CD21A}">
  <sheetPr>
    <pageSetUpPr fitToPage="1"/>
  </sheetPr>
  <dimension ref="A1:L69"/>
  <sheetViews>
    <sheetView topLeftCell="C20" zoomScale="90" zoomScaleNormal="90" workbookViewId="0">
      <selection activeCell="D13" sqref="D13:L13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7" width="9.453125" style="2" customWidth="1"/>
    <col min="8" max="8" width="10" style="2" customWidth="1"/>
    <col min="9" max="10" width="9.453125" style="2" customWidth="1"/>
    <col min="11" max="11" width="11.1796875" style="2" customWidth="1"/>
    <col min="12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13" t="s">
        <v>1</v>
      </c>
      <c r="D2" s="3" t="s">
        <v>2</v>
      </c>
    </row>
    <row r="3" spans="1:12" ht="15" customHeight="1" x14ac:dyDescent="0.25">
      <c r="A3" s="13" t="s">
        <v>3</v>
      </c>
      <c r="D3" s="61" t="s">
        <v>4</v>
      </c>
      <c r="E3" s="61"/>
      <c r="F3" s="61"/>
      <c r="G3" s="61"/>
      <c r="H3" s="61"/>
      <c r="I3" s="61"/>
      <c r="J3" s="61"/>
      <c r="K3" s="61"/>
      <c r="L3" s="61"/>
    </row>
    <row r="4" spans="1:12" ht="15" customHeight="1" x14ac:dyDescent="0.25">
      <c r="A4" s="3" t="s">
        <v>5</v>
      </c>
      <c r="D4" s="62" t="s">
        <v>6</v>
      </c>
      <c r="E4" s="62"/>
      <c r="F4" s="62"/>
      <c r="G4" s="62"/>
      <c r="H4" s="62"/>
      <c r="I4" s="62"/>
      <c r="J4" s="62"/>
      <c r="K4" s="62"/>
      <c r="L4" s="62"/>
    </row>
    <row r="5" spans="1:12" ht="15" customHeight="1" x14ac:dyDescent="0.25">
      <c r="A5" s="13" t="s">
        <v>187</v>
      </c>
      <c r="D5" s="62" t="s">
        <v>8</v>
      </c>
      <c r="E5" s="62"/>
      <c r="F5" s="62"/>
      <c r="G5" s="62"/>
      <c r="H5" s="62"/>
      <c r="I5" s="62"/>
      <c r="J5" s="62"/>
      <c r="K5" s="62"/>
      <c r="L5" s="62"/>
    </row>
    <row r="6" spans="1:12" ht="15" customHeight="1" x14ac:dyDescent="0.25">
      <c r="A6" s="13" t="s">
        <v>9</v>
      </c>
      <c r="D6" s="62" t="s">
        <v>10</v>
      </c>
      <c r="E6" s="62"/>
      <c r="F6" s="62"/>
      <c r="G6" s="62"/>
      <c r="H6" s="62"/>
      <c r="I6" s="62"/>
      <c r="J6" s="62"/>
      <c r="K6" s="62"/>
      <c r="L6" s="62"/>
    </row>
    <row r="7" spans="1:12" ht="15" customHeight="1" x14ac:dyDescent="0.25">
      <c r="A7" s="58" t="s">
        <v>11</v>
      </c>
      <c r="B7" s="58"/>
      <c r="C7" s="58"/>
      <c r="D7" s="20" t="s">
        <v>12</v>
      </c>
      <c r="E7" s="16"/>
      <c r="F7" s="16"/>
      <c r="G7" s="16"/>
      <c r="H7" s="16"/>
      <c r="I7" s="16"/>
      <c r="J7" s="16"/>
      <c r="K7" s="16"/>
      <c r="L7" s="16"/>
    </row>
    <row r="8" spans="1:12" ht="15" customHeight="1" x14ac:dyDescent="0.35">
      <c r="A8" s="3" t="s">
        <v>13</v>
      </c>
      <c r="B8" s="19"/>
      <c r="C8" s="19"/>
    </row>
    <row r="9" spans="1:12" ht="15" customHeight="1" x14ac:dyDescent="0.35">
      <c r="D9" s="3" t="s">
        <v>14</v>
      </c>
      <c r="E9" s="18"/>
      <c r="F9" s="18"/>
      <c r="G9" s="18"/>
      <c r="H9" s="18"/>
      <c r="I9" s="18"/>
      <c r="J9" s="18"/>
      <c r="K9" s="18"/>
      <c r="L9" s="18"/>
    </row>
    <row r="10" spans="1:12" ht="15" customHeight="1" x14ac:dyDescent="0.35">
      <c r="D10" s="59" t="s">
        <v>15</v>
      </c>
      <c r="E10" s="59"/>
      <c r="F10" s="59"/>
      <c r="G10" s="59"/>
      <c r="H10" s="59"/>
      <c r="I10" s="59"/>
      <c r="J10" s="59"/>
      <c r="K10" s="59"/>
      <c r="L10" s="59"/>
    </row>
    <row r="11" spans="1:12" ht="71.150000000000006" customHeight="1" x14ac:dyDescent="0.35">
      <c r="D11" s="59" t="s">
        <v>188</v>
      </c>
      <c r="E11" s="59"/>
      <c r="F11" s="59"/>
      <c r="G11" s="59"/>
      <c r="H11" s="59"/>
      <c r="I11" s="59"/>
      <c r="J11" s="59"/>
      <c r="K11" s="59"/>
      <c r="L11" s="59"/>
    </row>
    <row r="12" spans="1:12" ht="17.25" customHeight="1" x14ac:dyDescent="0.35">
      <c r="D12" s="59" t="s">
        <v>17</v>
      </c>
      <c r="E12" s="59"/>
      <c r="F12" s="59"/>
      <c r="G12" s="59"/>
      <c r="H12" s="59"/>
      <c r="I12" s="59"/>
      <c r="J12" s="59"/>
      <c r="K12" s="59"/>
      <c r="L12" s="59"/>
    </row>
    <row r="13" spans="1:12" ht="45" customHeight="1" x14ac:dyDescent="0.35">
      <c r="D13" s="59" t="s">
        <v>18</v>
      </c>
      <c r="E13" s="60"/>
      <c r="F13" s="60"/>
      <c r="G13" s="60"/>
      <c r="H13" s="60"/>
      <c r="I13" s="60"/>
      <c r="J13" s="60"/>
      <c r="K13" s="60"/>
      <c r="L13" s="60"/>
    </row>
    <row r="14" spans="1:12" ht="58" customHeight="1" x14ac:dyDescent="0.35">
      <c r="D14" s="59" t="s">
        <v>19</v>
      </c>
      <c r="E14" s="60"/>
      <c r="F14" s="60"/>
      <c r="G14" s="60"/>
      <c r="H14" s="60"/>
      <c r="I14" s="60"/>
      <c r="J14" s="60"/>
      <c r="K14" s="60"/>
      <c r="L14" s="60"/>
    </row>
    <row r="15" spans="1:12" ht="49" customHeight="1" x14ac:dyDescent="0.35">
      <c r="D15" s="59" t="s">
        <v>20</v>
      </c>
      <c r="E15" s="60"/>
      <c r="F15" s="60"/>
      <c r="G15" s="60"/>
      <c r="H15" s="60"/>
      <c r="I15" s="60"/>
      <c r="J15" s="60"/>
      <c r="K15" s="60"/>
      <c r="L15" s="60"/>
    </row>
    <row r="16" spans="1:12" ht="15" customHeight="1" x14ac:dyDescent="0.35">
      <c r="D16" s="59" t="s">
        <v>21</v>
      </c>
      <c r="E16" s="59"/>
      <c r="F16" s="59"/>
      <c r="G16" s="59"/>
      <c r="H16" s="59"/>
      <c r="I16" s="59"/>
      <c r="J16" s="59"/>
      <c r="K16" s="59"/>
      <c r="L16" s="59"/>
    </row>
    <row r="17" spans="1:12" ht="15" customHeight="1" x14ac:dyDescent="0.35">
      <c r="A17" s="3"/>
      <c r="G17" s="3"/>
      <c r="H17" s="3"/>
      <c r="I17" s="3"/>
    </row>
    <row r="18" spans="1:12" ht="15" customHeight="1" x14ac:dyDescent="0.35">
      <c r="A18" s="52" t="s">
        <v>22</v>
      </c>
      <c r="B18" s="52" t="s">
        <v>23</v>
      </c>
      <c r="C18" s="52" t="s">
        <v>24</v>
      </c>
      <c r="D18" s="52" t="s">
        <v>25</v>
      </c>
      <c r="E18" s="55" t="s">
        <v>26</v>
      </c>
      <c r="F18" s="66" t="s">
        <v>27</v>
      </c>
      <c r="G18" s="67"/>
      <c r="H18" s="67"/>
      <c r="I18" s="67"/>
      <c r="J18" s="67"/>
      <c r="K18" s="68"/>
      <c r="L18" s="84" t="s">
        <v>28</v>
      </c>
    </row>
    <row r="19" spans="1:12" ht="14.5" customHeight="1" x14ac:dyDescent="0.35">
      <c r="A19" s="53"/>
      <c r="B19" s="53"/>
      <c r="C19" s="53"/>
      <c r="D19" s="53"/>
      <c r="E19" s="56"/>
      <c r="F19" s="71" t="s">
        <v>39</v>
      </c>
      <c r="G19" s="72"/>
      <c r="H19" s="73" t="s">
        <v>40</v>
      </c>
      <c r="I19" s="74"/>
      <c r="J19" s="74"/>
      <c r="K19" s="75"/>
      <c r="L19" s="85"/>
    </row>
    <row r="20" spans="1:12" ht="78" customHeight="1" x14ac:dyDescent="0.35">
      <c r="A20" s="53"/>
      <c r="B20" s="53"/>
      <c r="C20" s="53"/>
      <c r="D20" s="53"/>
      <c r="E20" s="56"/>
      <c r="F20" s="9" t="s">
        <v>41</v>
      </c>
      <c r="G20" s="9" t="s">
        <v>42</v>
      </c>
      <c r="H20" s="9" t="s">
        <v>43</v>
      </c>
      <c r="I20" s="9" t="s">
        <v>44</v>
      </c>
      <c r="J20" s="37" t="s">
        <v>45</v>
      </c>
      <c r="K20" s="9" t="s">
        <v>46</v>
      </c>
      <c r="L20" s="88"/>
    </row>
    <row r="21" spans="1:12" ht="31" customHeight="1" x14ac:dyDescent="0.35">
      <c r="A21" s="54"/>
      <c r="B21" s="54"/>
      <c r="C21" s="54"/>
      <c r="D21" s="54"/>
      <c r="E21" s="57"/>
      <c r="F21" s="17" t="s">
        <v>47</v>
      </c>
      <c r="G21" s="17" t="s">
        <v>48</v>
      </c>
      <c r="H21" s="17" t="s">
        <v>49</v>
      </c>
      <c r="I21" s="17" t="s">
        <v>49</v>
      </c>
      <c r="J21" s="17" t="s">
        <v>48</v>
      </c>
      <c r="K21" s="17" t="s">
        <v>48</v>
      </c>
      <c r="L21" s="89"/>
    </row>
    <row r="22" spans="1:12" ht="12.75" customHeight="1" x14ac:dyDescent="0.35">
      <c r="A22" s="21" t="s">
        <v>163</v>
      </c>
      <c r="B22" s="21" t="s">
        <v>164</v>
      </c>
      <c r="C22" s="21" t="s">
        <v>165</v>
      </c>
      <c r="D22" s="8">
        <v>1683720</v>
      </c>
      <c r="E22" s="8">
        <v>650000</v>
      </c>
      <c r="F22" s="7">
        <v>15</v>
      </c>
      <c r="G22" s="7">
        <v>3</v>
      </c>
      <c r="H22" s="7">
        <v>8</v>
      </c>
      <c r="I22" s="7">
        <v>10</v>
      </c>
      <c r="J22" s="7">
        <v>5</v>
      </c>
      <c r="K22" s="7">
        <v>8</v>
      </c>
      <c r="L22" s="12">
        <f>SUM(F22:K22)</f>
        <v>49</v>
      </c>
    </row>
    <row r="23" spans="1:12" ht="12.75" customHeight="1" x14ac:dyDescent="0.35">
      <c r="A23" s="21" t="s">
        <v>160</v>
      </c>
      <c r="B23" s="21" t="s">
        <v>161</v>
      </c>
      <c r="C23" s="21" t="s">
        <v>162</v>
      </c>
      <c r="D23" s="8">
        <v>940190</v>
      </c>
      <c r="E23" s="8">
        <v>750000</v>
      </c>
      <c r="F23" s="7">
        <v>15</v>
      </c>
      <c r="G23" s="7">
        <v>6</v>
      </c>
      <c r="H23" s="7">
        <v>12</v>
      </c>
      <c r="I23" s="7">
        <v>12</v>
      </c>
      <c r="J23" s="7">
        <v>5</v>
      </c>
      <c r="K23" s="7">
        <v>4</v>
      </c>
      <c r="L23" s="12">
        <f t="shared" ref="L23:L65" si="0">SUM(F23:K23)</f>
        <v>54</v>
      </c>
    </row>
    <row r="24" spans="1:12" ht="12.75" customHeight="1" x14ac:dyDescent="0.35">
      <c r="A24" s="21" t="s">
        <v>157</v>
      </c>
      <c r="B24" s="21" t="s">
        <v>158</v>
      </c>
      <c r="C24" s="21" t="s">
        <v>159</v>
      </c>
      <c r="D24" s="8">
        <v>1100000</v>
      </c>
      <c r="E24" s="8">
        <v>750000</v>
      </c>
      <c r="F24" s="7">
        <v>14</v>
      </c>
      <c r="G24" s="7">
        <v>5</v>
      </c>
      <c r="H24" s="7">
        <v>11</v>
      </c>
      <c r="I24" s="7">
        <v>13</v>
      </c>
      <c r="J24" s="7">
        <v>4</v>
      </c>
      <c r="K24" s="7">
        <v>7</v>
      </c>
      <c r="L24" s="12">
        <f t="shared" si="0"/>
        <v>54</v>
      </c>
    </row>
    <row r="25" spans="1:12" ht="12.75" customHeight="1" x14ac:dyDescent="0.35">
      <c r="A25" s="21" t="s">
        <v>79</v>
      </c>
      <c r="B25" s="21" t="s">
        <v>80</v>
      </c>
      <c r="C25" s="21" t="s">
        <v>81</v>
      </c>
      <c r="D25" s="8">
        <v>914000</v>
      </c>
      <c r="E25" s="8">
        <v>750000</v>
      </c>
      <c r="F25" s="7">
        <v>20</v>
      </c>
      <c r="G25" s="7">
        <v>7</v>
      </c>
      <c r="H25" s="7">
        <v>17</v>
      </c>
      <c r="I25" s="7">
        <v>19</v>
      </c>
      <c r="J25" s="7">
        <v>7</v>
      </c>
      <c r="K25" s="7">
        <v>8</v>
      </c>
      <c r="L25" s="12">
        <f t="shared" si="0"/>
        <v>78</v>
      </c>
    </row>
    <row r="26" spans="1:12" ht="12.75" customHeight="1" x14ac:dyDescent="0.35">
      <c r="A26" s="21" t="s">
        <v>82</v>
      </c>
      <c r="B26" s="21" t="s">
        <v>83</v>
      </c>
      <c r="C26" s="21" t="s">
        <v>84</v>
      </c>
      <c r="D26" s="8">
        <v>1690200</v>
      </c>
      <c r="E26" s="8">
        <v>500000</v>
      </c>
      <c r="F26" s="7">
        <v>22</v>
      </c>
      <c r="G26" s="7">
        <v>7</v>
      </c>
      <c r="H26" s="7">
        <v>18</v>
      </c>
      <c r="I26" s="7">
        <v>18</v>
      </c>
      <c r="J26" s="7">
        <v>7</v>
      </c>
      <c r="K26" s="7">
        <v>5</v>
      </c>
      <c r="L26" s="12">
        <f t="shared" si="0"/>
        <v>77</v>
      </c>
    </row>
    <row r="27" spans="1:12" ht="12.75" customHeight="1" x14ac:dyDescent="0.35">
      <c r="A27" s="21" t="s">
        <v>106</v>
      </c>
      <c r="B27" s="21" t="s">
        <v>93</v>
      </c>
      <c r="C27" s="21" t="s">
        <v>107</v>
      </c>
      <c r="D27" s="8">
        <v>1130000</v>
      </c>
      <c r="E27" s="8">
        <v>750000</v>
      </c>
      <c r="F27" s="7">
        <v>20</v>
      </c>
      <c r="G27" s="7">
        <v>7</v>
      </c>
      <c r="H27" s="7">
        <v>17</v>
      </c>
      <c r="I27" s="7">
        <v>17</v>
      </c>
      <c r="J27" s="7">
        <v>7</v>
      </c>
      <c r="K27" s="7">
        <v>6</v>
      </c>
      <c r="L27" s="12">
        <f t="shared" si="0"/>
        <v>74</v>
      </c>
    </row>
    <row r="28" spans="1:12" ht="12.75" customHeight="1" x14ac:dyDescent="0.35">
      <c r="A28" s="21" t="s">
        <v>169</v>
      </c>
      <c r="B28" s="21" t="s">
        <v>158</v>
      </c>
      <c r="C28" s="21" t="s">
        <v>170</v>
      </c>
      <c r="D28" s="8">
        <v>1862500</v>
      </c>
      <c r="E28" s="8">
        <v>750000</v>
      </c>
      <c r="F28" s="7">
        <v>8</v>
      </c>
      <c r="G28" s="7">
        <v>5</v>
      </c>
      <c r="H28" s="7">
        <v>11</v>
      </c>
      <c r="I28" s="7">
        <v>10</v>
      </c>
      <c r="J28" s="7">
        <v>5</v>
      </c>
      <c r="K28" s="7">
        <v>7</v>
      </c>
      <c r="L28" s="12">
        <f t="shared" si="0"/>
        <v>46</v>
      </c>
    </row>
    <row r="29" spans="1:12" ht="12.75" customHeight="1" x14ac:dyDescent="0.35">
      <c r="A29" s="21" t="s">
        <v>151</v>
      </c>
      <c r="B29" s="21" t="s">
        <v>152</v>
      </c>
      <c r="C29" s="21" t="s">
        <v>153</v>
      </c>
      <c r="D29" s="8">
        <v>1049500</v>
      </c>
      <c r="E29" s="8">
        <v>750000</v>
      </c>
      <c r="F29" s="7">
        <v>14</v>
      </c>
      <c r="G29" s="7">
        <v>5</v>
      </c>
      <c r="H29" s="7">
        <v>12</v>
      </c>
      <c r="I29" s="7">
        <v>17</v>
      </c>
      <c r="J29" s="7">
        <v>8</v>
      </c>
      <c r="K29" s="7">
        <v>7</v>
      </c>
      <c r="L29" s="12">
        <f t="shared" si="0"/>
        <v>63</v>
      </c>
    </row>
    <row r="30" spans="1:12" ht="12.75" customHeight="1" x14ac:dyDescent="0.35">
      <c r="A30" s="21" t="s">
        <v>154</v>
      </c>
      <c r="B30" s="21" t="s">
        <v>155</v>
      </c>
      <c r="C30" s="21" t="s">
        <v>156</v>
      </c>
      <c r="D30" s="8">
        <v>277000</v>
      </c>
      <c r="E30" s="8">
        <v>250000</v>
      </c>
      <c r="F30" s="7">
        <v>15</v>
      </c>
      <c r="G30" s="7">
        <v>5</v>
      </c>
      <c r="H30" s="7">
        <v>14</v>
      </c>
      <c r="I30" s="7">
        <v>15</v>
      </c>
      <c r="J30" s="7">
        <v>7</v>
      </c>
      <c r="K30" s="7">
        <v>7</v>
      </c>
      <c r="L30" s="12">
        <f t="shared" si="0"/>
        <v>63</v>
      </c>
    </row>
    <row r="31" spans="1:12" ht="12.75" customHeight="1" x14ac:dyDescent="0.35">
      <c r="A31" s="21" t="s">
        <v>70</v>
      </c>
      <c r="B31" s="21" t="s">
        <v>71</v>
      </c>
      <c r="C31" s="21" t="s">
        <v>72</v>
      </c>
      <c r="D31" s="8">
        <v>936000</v>
      </c>
      <c r="E31" s="8">
        <v>750000</v>
      </c>
      <c r="F31" s="7">
        <v>25</v>
      </c>
      <c r="G31" s="7">
        <v>7</v>
      </c>
      <c r="H31" s="7">
        <v>17</v>
      </c>
      <c r="I31" s="7">
        <v>18</v>
      </c>
      <c r="J31" s="7">
        <v>8</v>
      </c>
      <c r="K31" s="7">
        <v>6</v>
      </c>
      <c r="L31" s="12">
        <f t="shared" si="0"/>
        <v>81</v>
      </c>
    </row>
    <row r="32" spans="1:12" ht="12.75" customHeight="1" x14ac:dyDescent="0.35">
      <c r="A32" s="21" t="s">
        <v>61</v>
      </c>
      <c r="B32" s="21" t="s">
        <v>62</v>
      </c>
      <c r="C32" s="21" t="s">
        <v>63</v>
      </c>
      <c r="D32" s="8">
        <v>1730000</v>
      </c>
      <c r="E32" s="8">
        <v>750000</v>
      </c>
      <c r="F32" s="7">
        <v>25</v>
      </c>
      <c r="G32" s="7">
        <v>7</v>
      </c>
      <c r="H32" s="7">
        <v>17</v>
      </c>
      <c r="I32" s="7">
        <v>20</v>
      </c>
      <c r="J32" s="7">
        <v>8</v>
      </c>
      <c r="K32" s="7">
        <v>7</v>
      </c>
      <c r="L32" s="12">
        <f t="shared" si="0"/>
        <v>84</v>
      </c>
    </row>
    <row r="33" spans="1:12" ht="12.75" customHeight="1" x14ac:dyDescent="0.35">
      <c r="A33" s="21" t="s">
        <v>98</v>
      </c>
      <c r="B33" s="21" t="s">
        <v>83</v>
      </c>
      <c r="C33" s="21" t="s">
        <v>99</v>
      </c>
      <c r="D33" s="8">
        <v>1830000</v>
      </c>
      <c r="E33" s="8">
        <v>750000</v>
      </c>
      <c r="F33" s="7">
        <v>20</v>
      </c>
      <c r="G33" s="7">
        <v>9</v>
      </c>
      <c r="H33" s="7">
        <v>14</v>
      </c>
      <c r="I33" s="7">
        <v>15</v>
      </c>
      <c r="J33" s="7">
        <v>8</v>
      </c>
      <c r="K33" s="7">
        <v>8</v>
      </c>
      <c r="L33" s="12">
        <f t="shared" si="0"/>
        <v>74</v>
      </c>
    </row>
    <row r="34" spans="1:12" ht="12.75" customHeight="1" x14ac:dyDescent="0.35">
      <c r="A34" s="21" t="s">
        <v>128</v>
      </c>
      <c r="B34" s="21" t="s">
        <v>83</v>
      </c>
      <c r="C34" s="21" t="s">
        <v>129</v>
      </c>
      <c r="D34" s="8">
        <v>2500000</v>
      </c>
      <c r="E34" s="8">
        <v>500000</v>
      </c>
      <c r="F34" s="7">
        <v>19</v>
      </c>
      <c r="G34" s="7">
        <v>7</v>
      </c>
      <c r="H34" s="7">
        <v>15</v>
      </c>
      <c r="I34" s="7">
        <v>14</v>
      </c>
      <c r="J34" s="7">
        <v>8</v>
      </c>
      <c r="K34" s="7">
        <v>6</v>
      </c>
      <c r="L34" s="12">
        <f t="shared" si="0"/>
        <v>69</v>
      </c>
    </row>
    <row r="35" spans="1:12" ht="12.75" customHeight="1" x14ac:dyDescent="0.35">
      <c r="A35" s="21" t="s">
        <v>117</v>
      </c>
      <c r="B35" s="21" t="s">
        <v>118</v>
      </c>
      <c r="C35" s="21" t="s">
        <v>119</v>
      </c>
      <c r="D35" s="8">
        <v>1800000</v>
      </c>
      <c r="E35" s="8">
        <v>750000</v>
      </c>
      <c r="F35" s="7">
        <v>19</v>
      </c>
      <c r="G35" s="7">
        <v>7</v>
      </c>
      <c r="H35" s="7">
        <v>16</v>
      </c>
      <c r="I35" s="7">
        <v>16</v>
      </c>
      <c r="J35" s="7">
        <v>7</v>
      </c>
      <c r="K35" s="7">
        <v>8</v>
      </c>
      <c r="L35" s="12">
        <f t="shared" si="0"/>
        <v>73</v>
      </c>
    </row>
    <row r="36" spans="1:12" ht="12.75" customHeight="1" x14ac:dyDescent="0.35">
      <c r="A36" s="21" t="s">
        <v>110</v>
      </c>
      <c r="B36" s="21" t="s">
        <v>111</v>
      </c>
      <c r="C36" s="21" t="s">
        <v>112</v>
      </c>
      <c r="D36" s="8">
        <v>1015000</v>
      </c>
      <c r="E36" s="8">
        <v>750000</v>
      </c>
      <c r="F36" s="7">
        <v>17</v>
      </c>
      <c r="G36" s="7">
        <v>6</v>
      </c>
      <c r="H36" s="7">
        <v>17</v>
      </c>
      <c r="I36" s="7">
        <v>18</v>
      </c>
      <c r="J36" s="7">
        <v>8</v>
      </c>
      <c r="K36" s="7">
        <v>7</v>
      </c>
      <c r="L36" s="12">
        <f t="shared" si="0"/>
        <v>73</v>
      </c>
    </row>
    <row r="37" spans="1:12" ht="12.75" customHeight="1" x14ac:dyDescent="0.35">
      <c r="A37" s="21" t="s">
        <v>174</v>
      </c>
      <c r="B37" s="21" t="s">
        <v>175</v>
      </c>
      <c r="C37" s="21" t="s">
        <v>176</v>
      </c>
      <c r="D37" s="8">
        <v>400000</v>
      </c>
      <c r="E37" s="8">
        <v>300000</v>
      </c>
      <c r="F37" s="7">
        <v>8</v>
      </c>
      <c r="G37" s="7">
        <v>5</v>
      </c>
      <c r="H37" s="7">
        <v>10</v>
      </c>
      <c r="I37" s="7">
        <v>9</v>
      </c>
      <c r="J37" s="7">
        <v>4</v>
      </c>
      <c r="K37" s="7">
        <v>4</v>
      </c>
      <c r="L37" s="12">
        <f t="shared" si="0"/>
        <v>40</v>
      </c>
    </row>
    <row r="38" spans="1:12" ht="12.75" customHeight="1" x14ac:dyDescent="0.35">
      <c r="A38" s="21" t="s">
        <v>183</v>
      </c>
      <c r="B38" s="21" t="s">
        <v>184</v>
      </c>
      <c r="C38" s="21" t="s">
        <v>185</v>
      </c>
      <c r="D38" s="8">
        <v>2166000</v>
      </c>
      <c r="E38" s="8">
        <v>750000</v>
      </c>
      <c r="F38" s="7">
        <v>7</v>
      </c>
      <c r="G38" s="7">
        <v>4</v>
      </c>
      <c r="H38" s="7">
        <v>6</v>
      </c>
      <c r="I38" s="7">
        <v>8</v>
      </c>
      <c r="J38" s="7">
        <v>4</v>
      </c>
      <c r="K38" s="7">
        <v>1</v>
      </c>
      <c r="L38" s="12">
        <f t="shared" si="0"/>
        <v>30</v>
      </c>
    </row>
    <row r="39" spans="1:12" ht="12.75" customHeight="1" x14ac:dyDescent="0.35">
      <c r="A39" s="21" t="s">
        <v>180</v>
      </c>
      <c r="B39" s="21" t="s">
        <v>181</v>
      </c>
      <c r="C39" s="21" t="s">
        <v>182</v>
      </c>
      <c r="D39" s="8">
        <v>391457</v>
      </c>
      <c r="E39" s="8">
        <v>350000</v>
      </c>
      <c r="F39" s="7">
        <v>8</v>
      </c>
      <c r="G39" s="7">
        <v>4</v>
      </c>
      <c r="H39" s="7">
        <v>9</v>
      </c>
      <c r="I39" s="7">
        <v>9</v>
      </c>
      <c r="J39" s="7">
        <v>3</v>
      </c>
      <c r="K39" s="7">
        <v>3</v>
      </c>
      <c r="L39" s="12">
        <f t="shared" si="0"/>
        <v>36</v>
      </c>
    </row>
    <row r="40" spans="1:12" ht="12.75" customHeight="1" x14ac:dyDescent="0.35">
      <c r="A40" s="21" t="s">
        <v>147</v>
      </c>
      <c r="B40" s="21" t="s">
        <v>148</v>
      </c>
      <c r="C40" s="21" t="s">
        <v>149</v>
      </c>
      <c r="D40" s="8">
        <v>1080000</v>
      </c>
      <c r="E40" s="8">
        <v>500000</v>
      </c>
      <c r="F40" s="7">
        <v>16</v>
      </c>
      <c r="G40" s="7">
        <v>5</v>
      </c>
      <c r="H40" s="7">
        <v>13</v>
      </c>
      <c r="I40" s="7">
        <v>15</v>
      </c>
      <c r="J40" s="7">
        <v>6</v>
      </c>
      <c r="K40" s="7">
        <v>5</v>
      </c>
      <c r="L40" s="12">
        <f t="shared" si="0"/>
        <v>60</v>
      </c>
    </row>
    <row r="41" spans="1:12" ht="12.75" customHeight="1" x14ac:dyDescent="0.35">
      <c r="A41" s="21" t="s">
        <v>58</v>
      </c>
      <c r="B41" s="21" t="s">
        <v>59</v>
      </c>
      <c r="C41" s="21" t="s">
        <v>60</v>
      </c>
      <c r="D41" s="8">
        <v>808500</v>
      </c>
      <c r="E41" s="8">
        <v>650000</v>
      </c>
      <c r="F41" s="7">
        <v>25</v>
      </c>
      <c r="G41" s="7">
        <v>8</v>
      </c>
      <c r="H41" s="7">
        <v>18</v>
      </c>
      <c r="I41" s="7">
        <v>18</v>
      </c>
      <c r="J41" s="7">
        <v>8</v>
      </c>
      <c r="K41" s="7">
        <v>7</v>
      </c>
      <c r="L41" s="12">
        <f t="shared" si="0"/>
        <v>84</v>
      </c>
    </row>
    <row r="42" spans="1:12" ht="12.75" customHeight="1" x14ac:dyDescent="0.35">
      <c r="A42" s="21" t="s">
        <v>133</v>
      </c>
      <c r="B42" s="21" t="s">
        <v>134</v>
      </c>
      <c r="C42" s="21" t="s">
        <v>135</v>
      </c>
      <c r="D42" s="8">
        <v>2534500</v>
      </c>
      <c r="E42" s="8">
        <v>750000</v>
      </c>
      <c r="F42" s="7">
        <v>15</v>
      </c>
      <c r="G42" s="7">
        <v>6</v>
      </c>
      <c r="H42" s="7">
        <v>14</v>
      </c>
      <c r="I42" s="7">
        <v>15</v>
      </c>
      <c r="J42" s="7">
        <v>6</v>
      </c>
      <c r="K42" s="7">
        <v>8</v>
      </c>
      <c r="L42" s="12">
        <f t="shared" si="0"/>
        <v>64</v>
      </c>
    </row>
    <row r="43" spans="1:12" ht="12.75" customHeight="1" x14ac:dyDescent="0.35">
      <c r="A43" s="21" t="s">
        <v>88</v>
      </c>
      <c r="B43" s="21" t="s">
        <v>89</v>
      </c>
      <c r="C43" s="21" t="s">
        <v>90</v>
      </c>
      <c r="D43" s="8">
        <v>1955000</v>
      </c>
      <c r="E43" s="8">
        <v>750000</v>
      </c>
      <c r="F43" s="7">
        <v>20</v>
      </c>
      <c r="G43" s="7">
        <v>7</v>
      </c>
      <c r="H43" s="7">
        <v>17</v>
      </c>
      <c r="I43" s="7">
        <v>17</v>
      </c>
      <c r="J43" s="7">
        <v>8</v>
      </c>
      <c r="K43" s="7">
        <v>9</v>
      </c>
      <c r="L43" s="12">
        <f t="shared" si="0"/>
        <v>78</v>
      </c>
    </row>
    <row r="44" spans="1:12" ht="12.75" customHeight="1" x14ac:dyDescent="0.35">
      <c r="A44" s="21" t="s">
        <v>130</v>
      </c>
      <c r="B44" s="21" t="s">
        <v>131</v>
      </c>
      <c r="C44" s="21" t="s">
        <v>132</v>
      </c>
      <c r="D44" s="8">
        <v>450000</v>
      </c>
      <c r="E44" s="8">
        <v>300000</v>
      </c>
      <c r="F44" s="7">
        <v>16</v>
      </c>
      <c r="G44" s="7">
        <v>6</v>
      </c>
      <c r="H44" s="7">
        <v>16</v>
      </c>
      <c r="I44" s="7">
        <v>17</v>
      </c>
      <c r="J44" s="7">
        <v>5</v>
      </c>
      <c r="K44" s="7">
        <v>3</v>
      </c>
      <c r="L44" s="11">
        <f>SUM(F44:K44)</f>
        <v>63</v>
      </c>
    </row>
    <row r="45" spans="1:12" ht="12.75" customHeight="1" x14ac:dyDescent="0.35">
      <c r="A45" s="21" t="s">
        <v>114</v>
      </c>
      <c r="B45" s="21" t="s">
        <v>115</v>
      </c>
      <c r="C45" s="21" t="s">
        <v>116</v>
      </c>
      <c r="D45" s="8">
        <v>690000</v>
      </c>
      <c r="E45" s="8">
        <v>560000</v>
      </c>
      <c r="F45" s="7">
        <v>17</v>
      </c>
      <c r="G45" s="7">
        <v>6</v>
      </c>
      <c r="H45" s="7">
        <v>16</v>
      </c>
      <c r="I45" s="7">
        <v>16</v>
      </c>
      <c r="J45" s="7">
        <v>7</v>
      </c>
      <c r="K45" s="7">
        <v>7</v>
      </c>
      <c r="L45" s="12">
        <f t="shared" si="0"/>
        <v>69</v>
      </c>
    </row>
    <row r="46" spans="1:12" ht="12.75" customHeight="1" x14ac:dyDescent="0.35">
      <c r="A46" s="21" t="s">
        <v>50</v>
      </c>
      <c r="B46" s="21" t="s">
        <v>51</v>
      </c>
      <c r="C46" s="21" t="s">
        <v>52</v>
      </c>
      <c r="D46" s="8">
        <v>880000</v>
      </c>
      <c r="E46" s="8">
        <v>750000</v>
      </c>
      <c r="F46" s="7">
        <v>28</v>
      </c>
      <c r="G46" s="7">
        <v>8</v>
      </c>
      <c r="H46" s="7">
        <v>18</v>
      </c>
      <c r="I46" s="7">
        <v>18</v>
      </c>
      <c r="J46" s="7">
        <v>9</v>
      </c>
      <c r="K46" s="7">
        <v>9</v>
      </c>
      <c r="L46" s="12">
        <f t="shared" si="0"/>
        <v>90</v>
      </c>
    </row>
    <row r="47" spans="1:12" ht="12.75" customHeight="1" x14ac:dyDescent="0.35">
      <c r="A47" s="21" t="s">
        <v>120</v>
      </c>
      <c r="B47" s="21" t="s">
        <v>51</v>
      </c>
      <c r="C47" s="21" t="s">
        <v>121</v>
      </c>
      <c r="D47" s="8">
        <v>883000</v>
      </c>
      <c r="E47" s="8">
        <v>750000</v>
      </c>
      <c r="F47" s="7">
        <v>20</v>
      </c>
      <c r="G47" s="7">
        <v>6</v>
      </c>
      <c r="H47" s="7">
        <v>16</v>
      </c>
      <c r="I47" s="7">
        <v>18</v>
      </c>
      <c r="J47" s="7">
        <v>7</v>
      </c>
      <c r="K47" s="7">
        <v>7</v>
      </c>
      <c r="L47" s="12">
        <f t="shared" si="0"/>
        <v>74</v>
      </c>
    </row>
    <row r="48" spans="1:12" ht="12.75" customHeight="1" x14ac:dyDescent="0.35">
      <c r="A48" s="21" t="s">
        <v>85</v>
      </c>
      <c r="B48" s="21" t="s">
        <v>86</v>
      </c>
      <c r="C48" s="21" t="s">
        <v>87</v>
      </c>
      <c r="D48" s="8">
        <v>1775000</v>
      </c>
      <c r="E48" s="8">
        <v>750000</v>
      </c>
      <c r="F48" s="7">
        <v>21</v>
      </c>
      <c r="G48" s="7">
        <v>8</v>
      </c>
      <c r="H48" s="7">
        <v>17</v>
      </c>
      <c r="I48" s="7">
        <v>18</v>
      </c>
      <c r="J48" s="7">
        <v>8</v>
      </c>
      <c r="K48" s="7">
        <v>9</v>
      </c>
      <c r="L48" s="12">
        <f t="shared" si="0"/>
        <v>81</v>
      </c>
    </row>
    <row r="49" spans="1:12" ht="12.75" customHeight="1" x14ac:dyDescent="0.35">
      <c r="A49" s="21" t="s">
        <v>125</v>
      </c>
      <c r="B49" s="21" t="s">
        <v>126</v>
      </c>
      <c r="C49" s="21" t="s">
        <v>127</v>
      </c>
      <c r="D49" s="8">
        <v>2117450</v>
      </c>
      <c r="E49" s="8">
        <v>600000</v>
      </c>
      <c r="F49" s="7">
        <v>15</v>
      </c>
      <c r="G49" s="7">
        <v>6</v>
      </c>
      <c r="H49" s="7">
        <v>17</v>
      </c>
      <c r="I49" s="7">
        <v>15</v>
      </c>
      <c r="J49" s="7">
        <v>7</v>
      </c>
      <c r="K49" s="7">
        <v>7</v>
      </c>
      <c r="L49" s="12">
        <f t="shared" si="0"/>
        <v>67</v>
      </c>
    </row>
    <row r="50" spans="1:12" ht="12.75" customHeight="1" x14ac:dyDescent="0.35">
      <c r="A50" s="21" t="s">
        <v>55</v>
      </c>
      <c r="B50" s="21" t="s">
        <v>56</v>
      </c>
      <c r="C50" s="21" t="s">
        <v>57</v>
      </c>
      <c r="D50" s="8">
        <v>650000</v>
      </c>
      <c r="E50" s="8">
        <v>550000</v>
      </c>
      <c r="F50" s="7">
        <v>24</v>
      </c>
      <c r="G50" s="7">
        <v>9</v>
      </c>
      <c r="H50" s="7">
        <v>18</v>
      </c>
      <c r="I50" s="7">
        <v>20</v>
      </c>
      <c r="J50" s="7">
        <v>8</v>
      </c>
      <c r="K50" s="7">
        <v>7</v>
      </c>
      <c r="L50" s="12">
        <f t="shared" si="0"/>
        <v>86</v>
      </c>
    </row>
    <row r="51" spans="1:12" ht="12.75" customHeight="1" x14ac:dyDescent="0.35">
      <c r="A51" s="21" t="s">
        <v>76</v>
      </c>
      <c r="B51" s="21" t="s">
        <v>77</v>
      </c>
      <c r="C51" s="21" t="s">
        <v>78</v>
      </c>
      <c r="D51" s="8">
        <v>600000</v>
      </c>
      <c r="E51" s="8">
        <v>480000</v>
      </c>
      <c r="F51" s="7">
        <v>25</v>
      </c>
      <c r="G51" s="7">
        <v>8</v>
      </c>
      <c r="H51" s="7">
        <v>16</v>
      </c>
      <c r="I51" s="7">
        <v>19</v>
      </c>
      <c r="J51" s="7">
        <v>7</v>
      </c>
      <c r="K51" s="7">
        <v>7</v>
      </c>
      <c r="L51" s="12">
        <f t="shared" si="0"/>
        <v>82</v>
      </c>
    </row>
    <row r="52" spans="1:12" ht="12.75" customHeight="1" x14ac:dyDescent="0.35">
      <c r="A52" s="21" t="s">
        <v>139</v>
      </c>
      <c r="B52" s="21" t="s">
        <v>140</v>
      </c>
      <c r="C52" s="21" t="s">
        <v>141</v>
      </c>
      <c r="D52" s="8">
        <v>875600</v>
      </c>
      <c r="E52" s="8">
        <v>750000</v>
      </c>
      <c r="F52" s="7">
        <v>17</v>
      </c>
      <c r="G52" s="7">
        <v>6</v>
      </c>
      <c r="H52" s="7">
        <v>14</v>
      </c>
      <c r="I52" s="7">
        <v>14</v>
      </c>
      <c r="J52" s="7">
        <v>6</v>
      </c>
      <c r="K52" s="7">
        <v>7</v>
      </c>
      <c r="L52" s="12">
        <f t="shared" si="0"/>
        <v>64</v>
      </c>
    </row>
    <row r="53" spans="1:12" ht="12.75" customHeight="1" x14ac:dyDescent="0.35">
      <c r="A53" s="21" t="s">
        <v>136</v>
      </c>
      <c r="B53" s="21" t="s">
        <v>137</v>
      </c>
      <c r="C53" s="21" t="s">
        <v>138</v>
      </c>
      <c r="D53" s="8">
        <v>1802000</v>
      </c>
      <c r="E53" s="8">
        <v>750000</v>
      </c>
      <c r="F53" s="7">
        <v>19</v>
      </c>
      <c r="G53" s="7">
        <v>7</v>
      </c>
      <c r="H53" s="7">
        <v>13</v>
      </c>
      <c r="I53" s="7">
        <v>15</v>
      </c>
      <c r="J53" s="7">
        <v>7</v>
      </c>
      <c r="K53" s="7">
        <v>7</v>
      </c>
      <c r="L53" s="11">
        <f>SUM(F53:K53)</f>
        <v>68</v>
      </c>
    </row>
    <row r="54" spans="1:12" ht="12.75" customHeight="1" x14ac:dyDescent="0.35">
      <c r="A54" s="21" t="s">
        <v>171</v>
      </c>
      <c r="B54" s="21" t="s">
        <v>172</v>
      </c>
      <c r="C54" s="21" t="s">
        <v>173</v>
      </c>
      <c r="D54" s="8">
        <v>1550080</v>
      </c>
      <c r="E54" s="8">
        <v>750000</v>
      </c>
      <c r="F54" s="7">
        <v>14</v>
      </c>
      <c r="G54" s="7">
        <v>3</v>
      </c>
      <c r="H54" s="7">
        <v>10</v>
      </c>
      <c r="I54" s="7">
        <v>11</v>
      </c>
      <c r="J54" s="7">
        <v>3</v>
      </c>
      <c r="K54" s="7">
        <v>5</v>
      </c>
      <c r="L54" s="12">
        <f t="shared" si="0"/>
        <v>46</v>
      </c>
    </row>
    <row r="55" spans="1:12" ht="12.75" customHeight="1" x14ac:dyDescent="0.35">
      <c r="A55" s="21" t="s">
        <v>64</v>
      </c>
      <c r="B55" s="21" t="s">
        <v>65</v>
      </c>
      <c r="C55" s="21" t="s">
        <v>66</v>
      </c>
      <c r="D55" s="8">
        <v>1400000</v>
      </c>
      <c r="E55" s="8">
        <v>750000</v>
      </c>
      <c r="F55" s="7">
        <v>24</v>
      </c>
      <c r="G55" s="7">
        <v>8</v>
      </c>
      <c r="H55" s="7">
        <v>18</v>
      </c>
      <c r="I55" s="7">
        <v>18</v>
      </c>
      <c r="J55" s="7">
        <v>8</v>
      </c>
      <c r="K55" s="7">
        <v>6</v>
      </c>
      <c r="L55" s="12">
        <f t="shared" si="0"/>
        <v>82</v>
      </c>
    </row>
    <row r="56" spans="1:12" ht="12.75" customHeight="1" x14ac:dyDescent="0.35">
      <c r="A56" s="21" t="s">
        <v>145</v>
      </c>
      <c r="B56" s="21" t="s">
        <v>93</v>
      </c>
      <c r="C56" s="21" t="s">
        <v>146</v>
      </c>
      <c r="D56" s="8">
        <v>1000000</v>
      </c>
      <c r="E56" s="8">
        <v>500000</v>
      </c>
      <c r="F56" s="7">
        <v>19</v>
      </c>
      <c r="G56" s="7">
        <v>7</v>
      </c>
      <c r="H56" s="7">
        <v>15</v>
      </c>
      <c r="I56" s="7">
        <v>15</v>
      </c>
      <c r="J56" s="7">
        <v>7</v>
      </c>
      <c r="K56" s="7">
        <v>5</v>
      </c>
      <c r="L56" s="12">
        <f t="shared" si="0"/>
        <v>68</v>
      </c>
    </row>
    <row r="57" spans="1:12" ht="12.75" customHeight="1" x14ac:dyDescent="0.35">
      <c r="A57" s="21" t="s">
        <v>166</v>
      </c>
      <c r="B57" s="21" t="s">
        <v>167</v>
      </c>
      <c r="C57" s="21" t="s">
        <v>168</v>
      </c>
      <c r="D57" s="8">
        <v>1080000</v>
      </c>
      <c r="E57" s="8">
        <v>600000</v>
      </c>
      <c r="F57" s="7">
        <v>12</v>
      </c>
      <c r="G57" s="7">
        <v>6</v>
      </c>
      <c r="H57" s="7">
        <v>11</v>
      </c>
      <c r="I57" s="7">
        <v>12</v>
      </c>
      <c r="J57" s="7">
        <v>5</v>
      </c>
      <c r="K57" s="7">
        <v>2</v>
      </c>
      <c r="L57" s="12">
        <f t="shared" si="0"/>
        <v>48</v>
      </c>
    </row>
    <row r="58" spans="1:12" ht="12.75" customHeight="1" x14ac:dyDescent="0.35">
      <c r="A58" s="21" t="s">
        <v>67</v>
      </c>
      <c r="B58" s="21" t="s">
        <v>68</v>
      </c>
      <c r="C58" s="21" t="s">
        <v>69</v>
      </c>
      <c r="D58" s="8">
        <v>1040000</v>
      </c>
      <c r="E58" s="8">
        <v>750000</v>
      </c>
      <c r="F58" s="7">
        <v>26</v>
      </c>
      <c r="G58" s="7">
        <v>7</v>
      </c>
      <c r="H58" s="7">
        <v>17</v>
      </c>
      <c r="I58" s="7">
        <v>18</v>
      </c>
      <c r="J58" s="7">
        <v>6</v>
      </c>
      <c r="K58" s="7">
        <v>6</v>
      </c>
      <c r="L58" s="12">
        <f t="shared" si="0"/>
        <v>80</v>
      </c>
    </row>
    <row r="59" spans="1:12" ht="12.75" customHeight="1" x14ac:dyDescent="0.35">
      <c r="A59" s="21" t="s">
        <v>177</v>
      </c>
      <c r="B59" s="21" t="s">
        <v>178</v>
      </c>
      <c r="C59" s="21" t="s">
        <v>179</v>
      </c>
      <c r="D59" s="8">
        <v>3729000</v>
      </c>
      <c r="E59" s="8">
        <v>700000</v>
      </c>
      <c r="F59" s="7">
        <v>9</v>
      </c>
      <c r="G59" s="7">
        <v>4</v>
      </c>
      <c r="H59" s="7">
        <v>10</v>
      </c>
      <c r="I59" s="7">
        <v>9</v>
      </c>
      <c r="J59" s="7">
        <v>4</v>
      </c>
      <c r="K59" s="7">
        <v>4</v>
      </c>
      <c r="L59" s="12">
        <f t="shared" si="0"/>
        <v>40</v>
      </c>
    </row>
    <row r="60" spans="1:12" ht="12.75" customHeight="1" x14ac:dyDescent="0.35">
      <c r="A60" s="21" t="s">
        <v>92</v>
      </c>
      <c r="B60" s="21" t="s">
        <v>93</v>
      </c>
      <c r="C60" s="21" t="s">
        <v>94</v>
      </c>
      <c r="D60" s="8">
        <v>1250000</v>
      </c>
      <c r="E60" s="8">
        <v>750000</v>
      </c>
      <c r="F60" s="7">
        <v>21</v>
      </c>
      <c r="G60" s="7">
        <v>7</v>
      </c>
      <c r="H60" s="7">
        <v>17</v>
      </c>
      <c r="I60" s="7">
        <v>16</v>
      </c>
      <c r="J60" s="7">
        <v>7</v>
      </c>
      <c r="K60" s="7">
        <v>7</v>
      </c>
      <c r="L60" s="12">
        <f t="shared" si="0"/>
        <v>75</v>
      </c>
    </row>
    <row r="61" spans="1:12" ht="12.75" customHeight="1" x14ac:dyDescent="0.35">
      <c r="A61" s="21" t="s">
        <v>73</v>
      </c>
      <c r="B61" s="21" t="s">
        <v>74</v>
      </c>
      <c r="C61" s="21" t="s">
        <v>75</v>
      </c>
      <c r="D61" s="8">
        <v>1062000</v>
      </c>
      <c r="E61" s="8">
        <v>750000</v>
      </c>
      <c r="F61" s="7">
        <v>20</v>
      </c>
      <c r="G61" s="7">
        <v>8</v>
      </c>
      <c r="H61" s="7">
        <v>17</v>
      </c>
      <c r="I61" s="7">
        <v>18</v>
      </c>
      <c r="J61" s="7">
        <v>8</v>
      </c>
      <c r="K61" s="7">
        <v>7</v>
      </c>
      <c r="L61" s="11">
        <f>SUM(F61:K61)</f>
        <v>78</v>
      </c>
    </row>
    <row r="62" spans="1:12" ht="12.75" customHeight="1" x14ac:dyDescent="0.35">
      <c r="A62" s="21" t="s">
        <v>122</v>
      </c>
      <c r="B62" s="21" t="s">
        <v>123</v>
      </c>
      <c r="C62" s="21" t="s">
        <v>124</v>
      </c>
      <c r="D62" s="8">
        <v>935000</v>
      </c>
      <c r="E62" s="8">
        <v>450000</v>
      </c>
      <c r="F62" s="7">
        <v>17</v>
      </c>
      <c r="G62" s="7">
        <v>5</v>
      </c>
      <c r="H62" s="7">
        <v>15</v>
      </c>
      <c r="I62" s="7">
        <v>16</v>
      </c>
      <c r="J62" s="7">
        <v>7</v>
      </c>
      <c r="K62" s="7">
        <v>7</v>
      </c>
      <c r="L62" s="7">
        <f t="shared" ref="L62:L63" si="1">SUM(F62:K62)</f>
        <v>67</v>
      </c>
    </row>
    <row r="63" spans="1:12" ht="12.75" customHeight="1" x14ac:dyDescent="0.35">
      <c r="A63" s="21" t="s">
        <v>100</v>
      </c>
      <c r="B63" s="21" t="s">
        <v>101</v>
      </c>
      <c r="C63" s="21" t="s">
        <v>102</v>
      </c>
      <c r="D63" s="8">
        <v>1727000</v>
      </c>
      <c r="E63" s="8">
        <v>750000</v>
      </c>
      <c r="F63" s="7">
        <v>17</v>
      </c>
      <c r="G63" s="7">
        <v>9</v>
      </c>
      <c r="H63" s="7">
        <v>15</v>
      </c>
      <c r="I63" s="7">
        <v>17</v>
      </c>
      <c r="J63" s="7">
        <v>7</v>
      </c>
      <c r="K63" s="7">
        <v>7</v>
      </c>
      <c r="L63" s="7">
        <f t="shared" si="1"/>
        <v>72</v>
      </c>
    </row>
    <row r="64" spans="1:12" ht="12.75" customHeight="1" x14ac:dyDescent="0.35">
      <c r="A64" s="21" t="s">
        <v>108</v>
      </c>
      <c r="B64" s="21" t="s">
        <v>101</v>
      </c>
      <c r="C64" s="21" t="s">
        <v>109</v>
      </c>
      <c r="D64" s="8">
        <v>1532000</v>
      </c>
      <c r="E64" s="8">
        <v>750000</v>
      </c>
      <c r="F64" s="7">
        <v>19</v>
      </c>
      <c r="G64" s="7">
        <v>7</v>
      </c>
      <c r="H64" s="7">
        <v>17</v>
      </c>
      <c r="I64" s="7">
        <v>15</v>
      </c>
      <c r="J64" s="7">
        <v>7</v>
      </c>
      <c r="K64" s="7">
        <v>7</v>
      </c>
      <c r="L64" s="12">
        <f t="shared" si="0"/>
        <v>72</v>
      </c>
    </row>
    <row r="65" spans="1:12" ht="12.75" customHeight="1" x14ac:dyDescent="0.35">
      <c r="A65" s="21" t="s">
        <v>142</v>
      </c>
      <c r="B65" s="21" t="s">
        <v>143</v>
      </c>
      <c r="C65" s="21" t="s">
        <v>144</v>
      </c>
      <c r="D65" s="8">
        <v>1707000</v>
      </c>
      <c r="E65" s="8">
        <v>750000</v>
      </c>
      <c r="F65" s="7">
        <v>17</v>
      </c>
      <c r="G65" s="7">
        <v>6</v>
      </c>
      <c r="H65" s="7">
        <v>15</v>
      </c>
      <c r="I65" s="7">
        <v>17</v>
      </c>
      <c r="J65" s="7">
        <v>6</v>
      </c>
      <c r="K65" s="7">
        <v>7</v>
      </c>
      <c r="L65" s="12">
        <f t="shared" si="0"/>
        <v>68</v>
      </c>
    </row>
    <row r="66" spans="1:12" ht="12.75" customHeight="1" x14ac:dyDescent="0.35">
      <c r="A66" s="21" t="s">
        <v>103</v>
      </c>
      <c r="B66" s="21" t="s">
        <v>104</v>
      </c>
      <c r="C66" s="21" t="s">
        <v>105</v>
      </c>
      <c r="D66" s="8">
        <v>1681500</v>
      </c>
      <c r="E66" s="8">
        <v>750000</v>
      </c>
      <c r="F66" s="7">
        <v>19</v>
      </c>
      <c r="G66" s="7">
        <v>6</v>
      </c>
      <c r="H66" s="7">
        <v>15</v>
      </c>
      <c r="I66" s="7">
        <v>17</v>
      </c>
      <c r="J66" s="7">
        <v>6</v>
      </c>
      <c r="K66" s="7">
        <v>7</v>
      </c>
      <c r="L66" s="11">
        <f>SUM(F66:K66)</f>
        <v>70</v>
      </c>
    </row>
    <row r="67" spans="1:12" ht="12.75" customHeight="1" x14ac:dyDescent="0.35">
      <c r="A67" s="21" t="s">
        <v>95</v>
      </c>
      <c r="B67" s="21" t="s">
        <v>96</v>
      </c>
      <c r="C67" s="21" t="s">
        <v>97</v>
      </c>
      <c r="D67" s="8">
        <v>1050000</v>
      </c>
      <c r="E67" s="8">
        <v>750000</v>
      </c>
      <c r="F67" s="7">
        <v>18</v>
      </c>
      <c r="G67" s="7">
        <v>6</v>
      </c>
      <c r="H67" s="7">
        <v>15</v>
      </c>
      <c r="I67" s="7">
        <v>20</v>
      </c>
      <c r="J67" s="7">
        <v>7</v>
      </c>
      <c r="K67" s="7">
        <v>7</v>
      </c>
      <c r="L67" s="7">
        <f t="shared" ref="L67" si="2">SUM(F67:K67)</f>
        <v>73</v>
      </c>
    </row>
    <row r="68" spans="1:12" ht="13.15" customHeight="1" x14ac:dyDescent="0.35">
      <c r="A68" s="4"/>
      <c r="B68" s="4"/>
      <c r="C68" s="4"/>
      <c r="D68" s="5">
        <f>SUM(D22:D67)</f>
        <v>61260197</v>
      </c>
      <c r="E68" s="5">
        <f>SUM(E22:E67)</f>
        <v>30190000</v>
      </c>
      <c r="F68" s="4"/>
      <c r="G68" s="4"/>
      <c r="H68" s="4"/>
      <c r="I68" s="4"/>
      <c r="J68" s="4"/>
      <c r="K68" s="4"/>
      <c r="L68" s="4"/>
    </row>
    <row r="69" spans="1:12" ht="12.75" customHeight="1" x14ac:dyDescent="0.35">
      <c r="A69" s="4"/>
      <c r="B69" s="4"/>
      <c r="C69" s="4"/>
      <c r="D69" s="4"/>
      <c r="E69" s="6"/>
      <c r="F69" s="4"/>
      <c r="G69" s="4"/>
      <c r="H69" s="4"/>
      <c r="I69" s="4"/>
      <c r="J69" s="4"/>
      <c r="K69" s="4"/>
      <c r="L69" s="4" t="s">
        <v>186</v>
      </c>
    </row>
  </sheetData>
  <mergeCells count="21">
    <mergeCell ref="L18:L21"/>
    <mergeCell ref="F18:K18"/>
    <mergeCell ref="F19:G19"/>
    <mergeCell ref="H19:K19"/>
    <mergeCell ref="A18:A21"/>
    <mergeCell ref="B18:B21"/>
    <mergeCell ref="C18:C21"/>
    <mergeCell ref="D18:D21"/>
    <mergeCell ref="E18:E21"/>
    <mergeCell ref="A7:C7"/>
    <mergeCell ref="D10:L10"/>
    <mergeCell ref="D16:L16"/>
    <mergeCell ref="D3:L3"/>
    <mergeCell ref="D4:L4"/>
    <mergeCell ref="D5:L5"/>
    <mergeCell ref="D6:L6"/>
    <mergeCell ref="D11:L11"/>
    <mergeCell ref="D12:L12"/>
    <mergeCell ref="D13:L13"/>
    <mergeCell ref="D14:L14"/>
    <mergeCell ref="D15:L15"/>
  </mergeCells>
  <dataValidations count="5">
    <dataValidation type="decimal" operator="lessThanOrEqual" allowBlank="1" showInputMessage="1" showErrorMessage="1" error="max. 15" sqref="H68:H1048576 H1:H12 H16:H19" xr:uid="{9009995A-2206-AB45-BE42-45A959F8C868}">
      <formula1>10</formula1>
    </dataValidation>
    <dataValidation type="decimal" operator="lessThanOrEqual" allowBlank="1" showInputMessage="1" showErrorMessage="1" error="max. 10" sqref="J1:K12 J68:K1048576 J16:K19" xr:uid="{AEE7AAB0-3C4C-D34A-B592-CFFE2C7330CB}">
      <formula1>10</formula1>
    </dataValidation>
    <dataValidation type="decimal" operator="lessThanOrEqual" allowBlank="1" showInputMessage="1" showErrorMessage="1" error="max. 40" sqref="G22:K67 F1:F12 F22:F1048576 F16:F19" xr:uid="{13A6F89A-C80C-6B4C-85AB-49FB8022B6F1}">
      <formula1>30</formula1>
    </dataValidation>
    <dataValidation type="decimal" operator="lessThanOrEqual" allowBlank="1" showInputMessage="1" showErrorMessage="1" error="max. 15" sqref="G68:G1048576 G1:G12 G16:G19" xr:uid="{FDED3F87-48CF-A24F-A5BE-AE40EAB5E4AA}">
      <formula1>20</formula1>
    </dataValidation>
    <dataValidation type="decimal" operator="lessThanOrEqual" allowBlank="1" showInputMessage="1" showErrorMessage="1" error="max. 5" sqref="I68:I1048576 I1:I12 I16:I19" xr:uid="{A6B08268-C56A-E94F-A3D5-AF6D4BCAB6F1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2" ma:contentTypeDescription="Vytvoří nový dokument" ma:contentTypeScope="" ma:versionID="eff19cdf78642efe6a725c4b3602a7e6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b5178510a0b05c143967025bdfe25ec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d1ed75-4b1a-45aa-85d1-65d48fe2931c">
      <Terms xmlns="http://schemas.microsoft.com/office/infopath/2007/PartnerControls"/>
    </lcf76f155ced4ddcb4097134ff3c332f>
    <TaxCatchAll xmlns="0b3a04af-ca41-4258-a70a-afb1da0fb2b2" xsi:nil="true"/>
  </documentManagement>
</p:properties>
</file>

<file path=customXml/itemProps1.xml><?xml version="1.0" encoding="utf-8"?>
<ds:datastoreItem xmlns:ds="http://schemas.openxmlformats.org/officeDocument/2006/customXml" ds:itemID="{019C454F-5295-4688-BDE3-514824CCF4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72E275-154B-4B4D-AADE-90FAB734D6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1ed75-4b1a-45aa-85d1-65d48fe2931c"/>
    <ds:schemaRef ds:uri="0b3a04af-ca41-4258-a70a-afb1da0fb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D02891-466C-4297-BBA9-415DF8D3BEC1}">
  <ds:schemaRefs>
    <ds:schemaRef ds:uri="http://schemas.microsoft.com/office/2006/metadata/properties"/>
    <ds:schemaRef ds:uri="http://schemas.microsoft.com/office/infopath/2007/PartnerControls"/>
    <ds:schemaRef ds:uri="2fd1ed75-4b1a-45aa-85d1-65d48fe2931c"/>
    <ds:schemaRef ds:uri="0b3a04af-ca41-4258-a70a-afb1da0fb2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Vývoj dokumentárního díla</vt:lpstr>
      <vt:lpstr>TF</vt:lpstr>
      <vt:lpstr>PK</vt:lpstr>
      <vt:lpstr>MK</vt:lpstr>
      <vt:lpstr>AT</vt:lpstr>
      <vt:lpstr>BS</vt:lpstr>
      <vt:lpstr>AT!Oblast_tisku</vt:lpstr>
      <vt:lpstr>BS!Oblast_tisku</vt:lpstr>
      <vt:lpstr>MK!Oblast_tisku</vt:lpstr>
      <vt:lpstr>PK!Oblast_tisku</vt:lpstr>
      <vt:lpstr>TF!Oblast_tisku</vt:lpstr>
      <vt:lpstr>'Vývoj dokumentárního díla'!Oblast_tisku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Zuzana Szczepaniková</cp:lastModifiedBy>
  <cp:revision/>
  <dcterms:created xsi:type="dcterms:W3CDTF">2013-12-06T22:03:05Z</dcterms:created>
  <dcterms:modified xsi:type="dcterms:W3CDTF">2026-02-11T13:55:14Z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