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tereza.tylova\Downloads\"/>
    </mc:Choice>
  </mc:AlternateContent>
  <xr:revisionPtr revIDLastSave="0" documentId="8_{93D7F74E-BBE9-4C9D-A618-C4301925444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eriodické punlikace a internet" sheetId="2" r:id="rId1"/>
    <sheet name="DKr" sheetId="3" r:id="rId2"/>
    <sheet name="DKu" sheetId="4" r:id="rId3"/>
    <sheet name="MP" sheetId="5" r:id="rId4"/>
    <sheet name="MŠ" sheetId="6" r:id="rId5"/>
    <sheet name="ZK" sheetId="7" r:id="rId6"/>
  </sheets>
  <externalReferences>
    <externalReference r:id="rId7"/>
  </externalReferences>
  <definedNames>
    <definedName name="_xlnm.Print_Area" localSheetId="0">'Periodické punlikace a internet'!$A$1:$M$30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2" l="1"/>
  <c r="R20" i="2"/>
  <c r="R21" i="2"/>
  <c r="R22" i="2"/>
  <c r="R23" i="2"/>
  <c r="R18" i="2"/>
  <c r="M18" i="2"/>
  <c r="M19" i="2"/>
  <c r="M20" i="2"/>
  <c r="M21" i="2"/>
  <c r="M22" i="2"/>
  <c r="M23" i="2"/>
  <c r="L20" i="2" l="1"/>
  <c r="L22" i="2"/>
  <c r="L25" i="2"/>
  <c r="L24" i="2"/>
  <c r="L23" i="2"/>
  <c r="L19" i="2"/>
  <c r="L18" i="2"/>
  <c r="L21" i="2"/>
  <c r="L18" i="7"/>
  <c r="L19" i="7"/>
  <c r="L20" i="7"/>
  <c r="L21" i="7"/>
  <c r="L22" i="7"/>
  <c r="L23" i="7"/>
  <c r="L24" i="7"/>
  <c r="L25" i="7"/>
  <c r="L25" i="6"/>
  <c r="L24" i="6"/>
  <c r="L23" i="6"/>
  <c r="L22" i="6"/>
  <c r="L21" i="6"/>
  <c r="L20" i="6"/>
  <c r="L19" i="6"/>
  <c r="L18" i="6"/>
  <c r="L25" i="5"/>
  <c r="L24" i="5"/>
  <c r="L23" i="5"/>
  <c r="L22" i="5"/>
  <c r="L21" i="5"/>
  <c r="L20" i="5"/>
  <c r="L19" i="5"/>
  <c r="L18" i="5"/>
  <c r="L25" i="4"/>
  <c r="L24" i="4"/>
  <c r="L23" i="4"/>
  <c r="L22" i="4"/>
  <c r="L21" i="4"/>
  <c r="L20" i="4"/>
  <c r="L19" i="4"/>
  <c r="L18" i="4"/>
  <c r="M26" i="2" l="1"/>
  <c r="M27" i="2" s="1"/>
  <c r="E26" i="2"/>
  <c r="D26" i="2"/>
</calcChain>
</file>

<file path=xl/sharedStrings.xml><?xml version="1.0" encoding="utf-8"?>
<sst xmlns="http://schemas.openxmlformats.org/spreadsheetml/2006/main" count="367" uniqueCount="66">
  <si>
    <t>Periodické publikace a internetové portály v roce 2026</t>
  </si>
  <si>
    <t>Cíle podpory kinematografie:</t>
  </si>
  <si>
    <r>
      <t>Dotační kategorie:</t>
    </r>
    <r>
      <rPr>
        <sz val="9.5"/>
        <rFont val="Arial"/>
        <family val="2"/>
        <charset val="238"/>
      </rPr>
      <t xml:space="preserve"> Podpora infrastruktury audiovize</t>
    </r>
  </si>
  <si>
    <t>1. Podpora kontinuity a rozvoje tištěných, online a hybridních periodik, která reflektují audiovizi._x000D_</t>
  </si>
  <si>
    <t>2. Podpora informovanosti odborné i širší veřejnosti a zvyšování povědomí o audiovizi.</t>
  </si>
  <si>
    <t>Specifikace dotačního okruhu</t>
  </si>
  <si>
    <t>Podpora je určena pro kontinuální vydávání odborných filmových periodik, která budou vycházet v roce 2026, a to jak v tisku, tak online internetový portál a/nebo vydávání podcastů.</t>
  </si>
  <si>
    <t>Podpora není určena pro internetové portály rozcestníkového typu, které zpřístupňují legální audiovizuální obsah na internetu a svou podstatou patří mezi distribuční projekty._x000D_</t>
  </si>
  <si>
    <t>Podpora není určena projektům, které bez větších redakčních úprav shromažďují informace o filmu (programy kin, databáze filmů apod.), nebo které jsou doplňkem jiných projektů, které mohou být ze své povahy podporovány v jiných okruzích (festivaly, vzdělávací akce, celoroční činnosti institucí apod.).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</si>
  <si>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</si>
  <si>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</si>
  <si>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</si>
  <si>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</si>
  <si>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</si>
  <si>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</si>
  <si>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</si>
  <si>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</si>
  <si>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intenzita podpory %</t>
  </si>
  <si>
    <t>Rada – intenzita podpory %</t>
  </si>
  <si>
    <t>žadatel – datum dokončení projektu</t>
  </si>
  <si>
    <t>Rada – lhůta pro dokončení</t>
  </si>
  <si>
    <t>tvůrčí kritéria</t>
  </si>
  <si>
    <t>realizační kritéria</t>
  </si>
  <si>
    <t>Relevance projektu ve vztahu k výzvě</t>
  </si>
  <si>
    <t>Potenciál pro publikum</t>
  </si>
  <si>
    <t>Relevance projektu ve vztahu k předchozí činnosti žadatele</t>
  </si>
  <si>
    <t>Realizační tým</t>
  </si>
  <si>
    <t>Realizační strategie a ekonomika projektu</t>
  </si>
  <si>
    <t>Udržitelnost</t>
  </si>
  <si>
    <t>0-30</t>
  </si>
  <si>
    <t>0-20</t>
  </si>
  <si>
    <t>0-10</t>
  </si>
  <si>
    <t>0-25</t>
  </si>
  <si>
    <t>0-5</t>
  </si>
  <si>
    <t>zbývá</t>
  </si>
  <si>
    <t>Krutart s.r.o.</t>
  </si>
  <si>
    <t>Spolek přátel Filmu a doby, z. s.</t>
  </si>
  <si>
    <t>Národní filmový archiv p.o.</t>
  </si>
  <si>
    <t>Lukáš Ondráček</t>
  </si>
  <si>
    <t>Český filmový a televizní svaz FITES, z.s.</t>
  </si>
  <si>
    <t>F-A-T: film, animace, teorie z.s.</t>
  </si>
  <si>
    <t>DOC.DREAM services s.r.o.</t>
  </si>
  <si>
    <t>Sdružení přátel Cinepuru, zapsaný spolek</t>
  </si>
  <si>
    <t>Pitch 2026</t>
  </si>
  <si>
    <t>FILM A DOBA-kritický čtvrtletník o filmu</t>
  </si>
  <si>
    <t>Filmový přehled - Revue, Kontexty, Výstava</t>
  </si>
  <si>
    <t>Mimo osnovy podcast</t>
  </si>
  <si>
    <t>SYNCHRON 2026</t>
  </si>
  <si>
    <t>f-a-t.cz</t>
  </si>
  <si>
    <t>DOK.REVUE 2026 - Celoroční informační platforma o dokumentárním filmu</t>
  </si>
  <si>
    <t>Filmový dvouměsíčník CINEPUR a on-line platforma CINEPUR.CZ: propagace a reflexe české kinematografie</t>
  </si>
  <si>
    <t>58/2026</t>
  </si>
  <si>
    <t>60/2026</t>
  </si>
  <si>
    <t>75/2026</t>
  </si>
  <si>
    <t>77/2026</t>
  </si>
  <si>
    <t>101/2026</t>
  </si>
  <si>
    <t>109/2026</t>
  </si>
  <si>
    <t>117/2026</t>
  </si>
  <si>
    <t>132/2026</t>
  </si>
  <si>
    <r>
      <t>Lhůta pro dokončení projektu:</t>
    </r>
    <r>
      <rPr>
        <sz val="9.5"/>
        <color rgb="FF000000"/>
        <rFont val="Arial"/>
        <family val="2"/>
        <charset val="238"/>
      </rPr>
      <t xml:space="preserve"> dle žádosti o podporu audiovize, nejpozději však do 31.01.2027</t>
    </r>
  </si>
  <si>
    <t>Maximální podíl podpory na celkových nákladech projektu</t>
  </si>
  <si>
    <r>
      <t>Evidenční číslo výzvy:</t>
    </r>
    <r>
      <rPr>
        <sz val="9.5"/>
        <color rgb="FF000000"/>
        <rFont val="Arial"/>
        <family val="2"/>
        <charset val="238"/>
      </rPr>
      <t xml:space="preserve"> 2026-D-6-1-8</t>
    </r>
  </si>
  <si>
    <r>
      <t>Dotační okruh:</t>
    </r>
    <r>
      <rPr>
        <sz val="9.5"/>
        <color rgb="FF000000"/>
        <rFont val="Arial"/>
        <family val="2"/>
        <charset val="238"/>
      </rPr>
      <t xml:space="preserve"> Publikační činnost v oblasti audiovize a činnost v oblasti filmové vědy</t>
    </r>
  </si>
  <si>
    <r>
      <t>Lhůta pro podávání žádostí:</t>
    </r>
    <r>
      <rPr>
        <sz val="9.5"/>
        <color rgb="FF000000"/>
        <rFont val="Arial"/>
        <family val="2"/>
        <charset val="238"/>
      </rPr>
      <t xml:space="preserve"> 19. 09. 2025–20. 10. 2025</t>
    </r>
  </si>
  <si>
    <r>
      <t>Finanční alokace:</t>
    </r>
    <r>
      <rPr>
        <sz val="9.5"/>
        <color rgb="FF000000"/>
        <rFont val="Arial"/>
        <family val="2"/>
        <charset val="238"/>
      </rPr>
      <t xml:space="preserve"> 2 500 000 Kč</t>
    </r>
  </si>
  <si>
    <r>
      <t xml:space="preserve">Forma podpory: </t>
    </r>
    <r>
      <rPr>
        <sz val="9.5"/>
        <color rgb="FF000000"/>
        <rFont val="Arial"/>
        <family val="2"/>
        <charset val="238"/>
      </rPr>
      <t>investiční dotace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</si>
</sst>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9.5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6" fillId="0" borderId="0" applyFill="0" applyProtection="0"/>
    <xf numFmtId="0" fontId="8" fillId="0" borderId="0" applyFill="0" applyProtection="0"/>
  </cellStyleXfs>
  <cellXfs count="50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3" fontId="3" fillId="0" borderId="2" xfId="0" applyNumberFormat="1" applyFont="1" applyBorder="1" applyAlignment="1">
      <alignment horizontal="righ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vertical="top" wrapText="1"/>
    </xf>
    <xf numFmtId="2" fontId="3" fillId="0" borderId="17" xfId="0" applyNumberFormat="1" applyFont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14" fontId="3" fillId="2" borderId="3" xfId="0" applyNumberFormat="1" applyFont="1" applyFill="1" applyBorder="1" applyAlignment="1">
      <alignment horizontal="center" vertical="top"/>
    </xf>
    <xf numFmtId="9" fontId="5" fillId="0" borderId="19" xfId="0" applyNumberFormat="1" applyFont="1" applyBorder="1" applyAlignment="1">
      <alignment horizontal="center"/>
    </xf>
    <xf numFmtId="9" fontId="3" fillId="2" borderId="1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3" xfId="0" applyNumberFormat="1" applyFont="1" applyFill="1" applyBorder="1" applyAlignment="1">
      <alignment horizontal="left" vertical="top" wrapText="1"/>
    </xf>
    <xf numFmtId="2" fontId="1" fillId="2" borderId="16" xfId="0" applyNumberFormat="1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left" vertical="top" wrapText="1"/>
    </xf>
    <xf numFmtId="0" fontId="5" fillId="0" borderId="19" xfId="0" applyFont="1" applyBorder="1"/>
    <xf numFmtId="0" fontId="3" fillId="0" borderId="19" xfId="0" applyFont="1" applyBorder="1"/>
    <xf numFmtId="3" fontId="5" fillId="0" borderId="19" xfId="0" applyNumberFormat="1" applyFont="1" applyBorder="1"/>
    <xf numFmtId="14" fontId="5" fillId="0" borderId="19" xfId="0" applyNumberFormat="1" applyFont="1" applyBorder="1" applyAlignment="1">
      <alignment horizontal="center"/>
    </xf>
    <xf numFmtId="3" fontId="3" fillId="2" borderId="0" xfId="0" applyNumberFormat="1" applyFont="1" applyFill="1" applyAlignment="1">
      <alignment horizontal="right" vertical="top"/>
    </xf>
    <xf numFmtId="3" fontId="3" fillId="2" borderId="0" xfId="0" applyNumberFormat="1" applyFont="1" applyFill="1" applyAlignment="1">
      <alignment horizontal="left" vertical="top"/>
    </xf>
    <xf numFmtId="0" fontId="9" fillId="0" borderId="0" xfId="0" applyFont="1"/>
  </cellXfs>
  <cellStyles count="4">
    <cellStyle name="Čárka 2" xfId="1" xr:uid="{00000000-0005-0000-0000-000000000000}"/>
    <cellStyle name="Normální" xfId="0" builtinId="0"/>
    <cellStyle name="Normální 2" xfId="2" xr:uid="{1186FFC1-50D8-41A4-837A-E340FC74D25E}"/>
    <cellStyle name="Normální 3" xfId="3" xr:uid="{6276BC4C-2F4C-441D-BC87-DF10DC54C979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fkcz.sharepoint.com/sites/OKA128/Shared%20Documents/Tajemnick&#225;%20sekce%20OKA/01_Rady/04_INF_rada/1.%20jedn&#225;n&#237;%20-%2012.-13.%20ledna%202026/barvy_Rozhodovaci_tab_2026-D-6-1-8_Periodicke_publikace_a_internetove_portaly_2026.xlsx" TargetMode="External"/><Relationship Id="rId2" Type="http://schemas.microsoft.com/office/2019/04/relationships/externalLinkLongPath" Target="https://sfkcz.sharepoint.com/sites/OKA128/Shared%20Documents/Tajemnick&#225;%20sekce%20OKA/01_Rady/04_INF_rada/1.%20jedn&#225;n&#237;%20-%2012.-13.%20ledna%202026/barvy_Rozhodovaci_tab_2026-D-6-1-8_Periodicke_publikace_a_internetove_portaly_2026.xlsx?49D6E5B1" TargetMode="External"/><Relationship Id="rId1" Type="http://schemas.openxmlformats.org/officeDocument/2006/relationships/externalLinkPath" Target="file:///\\49D6E5B1\barvy_Rozhodovaci_tab_2026-D-6-1-8_Periodicke_publikace_a_internetove_portaly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eriodické punlikace a internet"/>
    </sheetNames>
    <sheetDataSet>
      <sheetData sheetId="0">
        <row r="15">
          <cell r="H15">
            <v>800000</v>
          </cell>
        </row>
        <row r="16">
          <cell r="H16">
            <v>500000</v>
          </cell>
        </row>
        <row r="17">
          <cell r="H17">
            <v>700000</v>
          </cell>
        </row>
        <row r="18">
          <cell r="H18">
            <v>150000</v>
          </cell>
        </row>
        <row r="19">
          <cell r="H19">
            <v>250000</v>
          </cell>
        </row>
        <row r="20">
          <cell r="H20">
            <v>100000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7"/>
  <sheetViews>
    <sheetView tabSelected="1" zoomScale="70" zoomScaleNormal="70" workbookViewId="0"/>
  </sheetViews>
  <sheetFormatPr defaultColWidth="9.1796875" defaultRowHeight="12.75" customHeight="1" x14ac:dyDescent="0.35"/>
  <cols>
    <col min="1" max="1" width="11.54296875" style="2" customWidth="1"/>
    <col min="2" max="2" width="30" style="2" bestFit="1" customWidth="1"/>
    <col min="3" max="3" width="89.6328125" style="2" bestFit="1" customWidth="1"/>
    <col min="4" max="4" width="15.453125" style="2" customWidth="1"/>
    <col min="5" max="5" width="15" style="2" customWidth="1"/>
    <col min="6" max="6" width="11.453125" style="2" customWidth="1"/>
    <col min="7" max="7" width="11" style="2" customWidth="1"/>
    <col min="8" max="8" width="12.26953125" style="2" customWidth="1"/>
    <col min="9" max="10" width="11.26953125" style="2" customWidth="1"/>
    <col min="11" max="11" width="9.453125" style="2" customWidth="1"/>
    <col min="12" max="12" width="11.81640625" style="2" customWidth="1"/>
    <col min="13" max="13" width="14.453125" style="2" customWidth="1"/>
    <col min="14" max="17" width="13.54296875" style="2" customWidth="1"/>
    <col min="18" max="18" width="17.7265625" style="2" customWidth="1"/>
    <col min="19" max="16384" width="9.1796875" style="2"/>
  </cols>
  <sheetData>
    <row r="1" spans="1:18" ht="38.25" customHeight="1" x14ac:dyDescent="0.35">
      <c r="A1" s="1" t="s">
        <v>0</v>
      </c>
    </row>
    <row r="2" spans="1:18" ht="15" customHeight="1" x14ac:dyDescent="0.35">
      <c r="A2" s="14" t="s">
        <v>61</v>
      </c>
      <c r="D2" s="3" t="s">
        <v>1</v>
      </c>
    </row>
    <row r="3" spans="1:18" ht="15" customHeight="1" x14ac:dyDescent="0.35">
      <c r="A3" s="3" t="s">
        <v>2</v>
      </c>
      <c r="D3" s="22" t="s">
        <v>3</v>
      </c>
      <c r="E3" s="22"/>
      <c r="F3" s="22"/>
      <c r="G3" s="22"/>
      <c r="H3" s="22"/>
      <c r="I3" s="22"/>
      <c r="J3" s="22"/>
      <c r="K3" s="22"/>
      <c r="L3" s="22"/>
      <c r="M3" s="22"/>
    </row>
    <row r="4" spans="1:18" ht="15" customHeight="1" x14ac:dyDescent="0.35">
      <c r="A4" s="14" t="s">
        <v>62</v>
      </c>
      <c r="D4" s="21" t="s">
        <v>4</v>
      </c>
      <c r="E4" s="21"/>
      <c r="F4" s="21"/>
      <c r="G4" s="21"/>
      <c r="H4" s="21"/>
      <c r="I4" s="21"/>
      <c r="J4" s="21"/>
      <c r="K4" s="21"/>
      <c r="L4" s="21"/>
      <c r="M4" s="21"/>
    </row>
    <row r="5" spans="1:18" ht="15" customHeight="1" x14ac:dyDescent="0.35">
      <c r="A5" s="14" t="s">
        <v>63</v>
      </c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8" ht="12.75" customHeight="1" x14ac:dyDescent="0.35">
      <c r="A6" s="14" t="s">
        <v>64</v>
      </c>
    </row>
    <row r="7" spans="1:18" ht="14.15" customHeight="1" x14ac:dyDescent="0.35">
      <c r="A7" s="42" t="s">
        <v>59</v>
      </c>
      <c r="B7" s="26"/>
      <c r="C7" s="26"/>
    </row>
    <row r="8" spans="1:18" ht="15" customHeight="1" x14ac:dyDescent="0.35">
      <c r="A8" s="14" t="s">
        <v>65</v>
      </c>
      <c r="D8" s="3" t="s">
        <v>5</v>
      </c>
    </row>
    <row r="9" spans="1:18" ht="26.25" customHeight="1" x14ac:dyDescent="0.35">
      <c r="D9" s="21" t="s">
        <v>6</v>
      </c>
      <c r="E9" s="21"/>
      <c r="F9" s="21"/>
      <c r="G9" s="21"/>
      <c r="H9" s="21"/>
      <c r="I9" s="21"/>
      <c r="J9" s="21"/>
      <c r="K9" s="21"/>
      <c r="L9" s="21"/>
      <c r="M9" s="21"/>
    </row>
    <row r="10" spans="1:18" ht="27.75" customHeight="1" x14ac:dyDescent="0.35">
      <c r="D10" s="21" t="s">
        <v>7</v>
      </c>
      <c r="E10" s="21"/>
      <c r="F10" s="21"/>
      <c r="G10" s="21"/>
      <c r="H10" s="21"/>
      <c r="I10" s="21"/>
      <c r="J10" s="21"/>
      <c r="K10" s="21"/>
      <c r="L10" s="21"/>
      <c r="M10" s="21"/>
    </row>
    <row r="11" spans="1:18" ht="48" customHeight="1" x14ac:dyDescent="0.35">
      <c r="D11" s="21" t="s">
        <v>8</v>
      </c>
      <c r="E11" s="21"/>
      <c r="F11" s="21"/>
      <c r="G11" s="21"/>
      <c r="H11" s="21"/>
      <c r="I11" s="21"/>
      <c r="J11" s="21"/>
      <c r="K11" s="21"/>
      <c r="L11" s="21"/>
      <c r="M11" s="21"/>
    </row>
    <row r="12" spans="1:18" ht="15" customHeight="1" x14ac:dyDescent="0.35">
      <c r="A12" s="3"/>
    </row>
    <row r="13" spans="1:18" ht="15" customHeight="1" x14ac:dyDescent="0.35">
      <c r="A13" s="3"/>
      <c r="G13" s="3"/>
      <c r="H13" s="3"/>
      <c r="I13" s="3"/>
      <c r="M13" s="9"/>
    </row>
    <row r="14" spans="1:18" ht="15" customHeight="1" x14ac:dyDescent="0.35">
      <c r="A14" s="27" t="s">
        <v>9</v>
      </c>
      <c r="B14" s="19" t="s">
        <v>10</v>
      </c>
      <c r="C14" s="19" t="s">
        <v>11</v>
      </c>
      <c r="D14" s="19" t="s">
        <v>12</v>
      </c>
      <c r="E14" s="31" t="s">
        <v>13</v>
      </c>
      <c r="F14" s="38" t="s">
        <v>14</v>
      </c>
      <c r="G14" s="39"/>
      <c r="H14" s="39"/>
      <c r="I14" s="39"/>
      <c r="J14" s="39"/>
      <c r="K14" s="39"/>
      <c r="L14" s="19" t="s">
        <v>15</v>
      </c>
      <c r="M14" s="19" t="s">
        <v>16</v>
      </c>
      <c r="N14" s="34" t="s">
        <v>17</v>
      </c>
      <c r="O14" s="34" t="s">
        <v>18</v>
      </c>
      <c r="P14" s="19" t="s">
        <v>19</v>
      </c>
      <c r="Q14" s="19" t="s">
        <v>20</v>
      </c>
      <c r="R14" s="19" t="s">
        <v>60</v>
      </c>
    </row>
    <row r="15" spans="1:18" ht="14.5" customHeight="1" x14ac:dyDescent="0.35">
      <c r="A15" s="28"/>
      <c r="B15" s="20"/>
      <c r="C15" s="20"/>
      <c r="D15" s="20"/>
      <c r="E15" s="32"/>
      <c r="F15" s="36" t="s">
        <v>21</v>
      </c>
      <c r="G15" s="37"/>
      <c r="H15" s="23" t="s">
        <v>22</v>
      </c>
      <c r="I15" s="24"/>
      <c r="J15" s="24"/>
      <c r="K15" s="24"/>
      <c r="L15" s="20"/>
      <c r="M15" s="20"/>
      <c r="N15" s="35"/>
      <c r="O15" s="35"/>
      <c r="P15" s="20"/>
      <c r="Q15" s="20"/>
      <c r="R15" s="20"/>
    </row>
    <row r="16" spans="1:18" ht="78" customHeight="1" x14ac:dyDescent="0.35">
      <c r="A16" s="28"/>
      <c r="B16" s="20"/>
      <c r="C16" s="20"/>
      <c r="D16" s="20"/>
      <c r="E16" s="32"/>
      <c r="F16" s="7" t="s">
        <v>23</v>
      </c>
      <c r="G16" s="7" t="s">
        <v>24</v>
      </c>
      <c r="H16" s="7" t="s">
        <v>25</v>
      </c>
      <c r="I16" s="7" t="s">
        <v>26</v>
      </c>
      <c r="J16" s="7" t="s">
        <v>27</v>
      </c>
      <c r="K16" s="12" t="s">
        <v>28</v>
      </c>
      <c r="L16" s="25"/>
      <c r="M16" s="20"/>
      <c r="N16" s="35"/>
      <c r="O16" s="35"/>
      <c r="P16" s="20"/>
      <c r="Q16" s="20"/>
      <c r="R16" s="20"/>
    </row>
    <row r="17" spans="1:19" ht="31" customHeight="1" x14ac:dyDescent="0.35">
      <c r="A17" s="29"/>
      <c r="B17" s="30"/>
      <c r="C17" s="30"/>
      <c r="D17" s="30"/>
      <c r="E17" s="33"/>
      <c r="F17" s="6" t="s">
        <v>29</v>
      </c>
      <c r="G17" s="6" t="s">
        <v>30</v>
      </c>
      <c r="H17" s="6" t="s">
        <v>31</v>
      </c>
      <c r="I17" s="6" t="s">
        <v>31</v>
      </c>
      <c r="J17" s="6" t="s">
        <v>32</v>
      </c>
      <c r="K17" s="6" t="s">
        <v>33</v>
      </c>
      <c r="L17" s="6"/>
      <c r="M17" s="30"/>
      <c r="N17" s="35"/>
      <c r="O17" s="35"/>
      <c r="P17" s="20"/>
      <c r="Q17" s="20"/>
      <c r="R17" s="20"/>
    </row>
    <row r="18" spans="1:19" ht="12.75" customHeight="1" x14ac:dyDescent="0.25">
      <c r="A18" s="43" t="s">
        <v>58</v>
      </c>
      <c r="B18" s="44" t="s">
        <v>42</v>
      </c>
      <c r="C18" s="43" t="s">
        <v>50</v>
      </c>
      <c r="D18" s="45">
        <v>1998000</v>
      </c>
      <c r="E18" s="45">
        <v>850000</v>
      </c>
      <c r="F18" s="4">
        <v>29.4</v>
      </c>
      <c r="G18" s="4">
        <v>19</v>
      </c>
      <c r="H18" s="4">
        <v>9.6</v>
      </c>
      <c r="I18" s="4">
        <v>9.1999999999999993</v>
      </c>
      <c r="J18" s="4">
        <v>22.2</v>
      </c>
      <c r="K18" s="4">
        <v>3.6</v>
      </c>
      <c r="L18" s="13">
        <f t="shared" ref="L18:L25" si="0">SUM(F18:K18)</f>
        <v>93</v>
      </c>
      <c r="M18" s="5">
        <f>'[1]Periodické punlikace a internet'!H15</f>
        <v>800000</v>
      </c>
      <c r="N18" s="17">
        <v>0.69</v>
      </c>
      <c r="O18" s="18">
        <v>0.7</v>
      </c>
      <c r="P18" s="46">
        <v>46418</v>
      </c>
      <c r="Q18" s="16">
        <v>46418</v>
      </c>
      <c r="R18" s="17">
        <f>M18/(0.7*D18)</f>
        <v>0.57200057200057197</v>
      </c>
      <c r="S18" s="15"/>
    </row>
    <row r="19" spans="1:19" ht="12.75" customHeight="1" x14ac:dyDescent="0.25">
      <c r="A19" s="43" t="s">
        <v>57</v>
      </c>
      <c r="B19" s="43" t="s">
        <v>41</v>
      </c>
      <c r="C19" s="43" t="s">
        <v>49</v>
      </c>
      <c r="D19" s="45">
        <v>1425000</v>
      </c>
      <c r="E19" s="45">
        <v>700000</v>
      </c>
      <c r="F19" s="4">
        <v>27.6</v>
      </c>
      <c r="G19" s="4">
        <v>15.6</v>
      </c>
      <c r="H19" s="4">
        <v>8.6</v>
      </c>
      <c r="I19" s="4">
        <v>9.1999999999999993</v>
      </c>
      <c r="J19" s="4">
        <v>20</v>
      </c>
      <c r="K19" s="4">
        <v>4</v>
      </c>
      <c r="L19" s="13">
        <f t="shared" si="0"/>
        <v>85</v>
      </c>
      <c r="M19" s="5">
        <f>'[1]Periodické punlikace a internet'!H16</f>
        <v>500000</v>
      </c>
      <c r="N19" s="17">
        <v>0.7</v>
      </c>
      <c r="O19" s="18">
        <v>0.7</v>
      </c>
      <c r="P19" s="46">
        <v>46387</v>
      </c>
      <c r="Q19" s="16">
        <v>46418</v>
      </c>
      <c r="R19" s="17">
        <f t="shared" ref="R19:R23" si="1">M19/(0.7*D19)</f>
        <v>0.50125313283208028</v>
      </c>
      <c r="S19" s="15"/>
    </row>
    <row r="20" spans="1:19" ht="12.75" customHeight="1" x14ac:dyDescent="0.25">
      <c r="A20" s="43" t="s">
        <v>52</v>
      </c>
      <c r="B20" s="43" t="s">
        <v>36</v>
      </c>
      <c r="C20" s="43" t="s">
        <v>44</v>
      </c>
      <c r="D20" s="45">
        <v>1300000</v>
      </c>
      <c r="E20" s="45">
        <v>750000</v>
      </c>
      <c r="F20" s="4">
        <v>25.6</v>
      </c>
      <c r="G20" s="4">
        <v>15.4</v>
      </c>
      <c r="H20" s="4">
        <v>10</v>
      </c>
      <c r="I20" s="4">
        <v>9.6</v>
      </c>
      <c r="J20" s="4">
        <v>19</v>
      </c>
      <c r="K20" s="4">
        <v>4</v>
      </c>
      <c r="L20" s="13">
        <f t="shared" si="0"/>
        <v>83.6</v>
      </c>
      <c r="M20" s="5">
        <f>'[1]Periodické punlikace a internet'!H17</f>
        <v>700000</v>
      </c>
      <c r="N20" s="17">
        <v>0.77</v>
      </c>
      <c r="O20" s="18">
        <v>0.7</v>
      </c>
      <c r="P20" s="46">
        <v>46418</v>
      </c>
      <c r="Q20" s="16">
        <v>46418</v>
      </c>
      <c r="R20" s="17">
        <f t="shared" si="1"/>
        <v>0.76923076923076927</v>
      </c>
      <c r="S20" s="15"/>
    </row>
    <row r="21" spans="1:19" ht="12.75" customHeight="1" x14ac:dyDescent="0.25">
      <c r="A21" s="43" t="s">
        <v>51</v>
      </c>
      <c r="B21" s="43" t="s">
        <v>35</v>
      </c>
      <c r="C21" s="43" t="s">
        <v>43</v>
      </c>
      <c r="D21" s="45">
        <v>498100</v>
      </c>
      <c r="E21" s="45">
        <v>190000</v>
      </c>
      <c r="F21" s="4">
        <v>25.8</v>
      </c>
      <c r="G21" s="4">
        <v>17.399999999999999</v>
      </c>
      <c r="H21" s="4">
        <v>8.8000000000000007</v>
      </c>
      <c r="I21" s="4">
        <v>8.4</v>
      </c>
      <c r="J21" s="4">
        <v>16</v>
      </c>
      <c r="K21" s="4">
        <v>4.5999999999999996</v>
      </c>
      <c r="L21" s="13">
        <f t="shared" si="0"/>
        <v>81</v>
      </c>
      <c r="M21" s="5">
        <f>'[1]Periodické punlikace a internet'!H18</f>
        <v>150000</v>
      </c>
      <c r="N21" s="17">
        <v>0.57999999999999996</v>
      </c>
      <c r="O21" s="18">
        <v>0.7</v>
      </c>
      <c r="P21" s="46">
        <v>46387</v>
      </c>
      <c r="Q21" s="16">
        <v>46418</v>
      </c>
      <c r="R21" s="17">
        <f t="shared" si="1"/>
        <v>0.43020621217770383</v>
      </c>
      <c r="S21" s="15"/>
    </row>
    <row r="22" spans="1:19" ht="12.75" customHeight="1" x14ac:dyDescent="0.25">
      <c r="A22" s="43" t="s">
        <v>53</v>
      </c>
      <c r="B22" s="43" t="s">
        <v>37</v>
      </c>
      <c r="C22" s="43" t="s">
        <v>45</v>
      </c>
      <c r="D22" s="45">
        <v>1094700</v>
      </c>
      <c r="E22" s="45">
        <v>400000</v>
      </c>
      <c r="F22" s="4">
        <v>23.4</v>
      </c>
      <c r="G22" s="4">
        <v>12.8</v>
      </c>
      <c r="H22" s="4">
        <v>9.6</v>
      </c>
      <c r="I22" s="4">
        <v>9.1999999999999993</v>
      </c>
      <c r="J22" s="4">
        <v>16.600000000000001</v>
      </c>
      <c r="K22" s="4">
        <v>4</v>
      </c>
      <c r="L22" s="13">
        <f t="shared" si="0"/>
        <v>75.599999999999994</v>
      </c>
      <c r="M22" s="5">
        <f>'[1]Periodické punlikace a internet'!H19</f>
        <v>250000</v>
      </c>
      <c r="N22" s="17">
        <v>0.37</v>
      </c>
      <c r="O22" s="18">
        <v>0.7</v>
      </c>
      <c r="P22" s="46">
        <v>46418</v>
      </c>
      <c r="Q22" s="16">
        <v>46418</v>
      </c>
      <c r="R22" s="17">
        <f t="shared" si="1"/>
        <v>0.32624724321079485</v>
      </c>
      <c r="S22" s="15"/>
    </row>
    <row r="23" spans="1:19" ht="12.75" customHeight="1" x14ac:dyDescent="0.25">
      <c r="A23" s="43" t="s">
        <v>56</v>
      </c>
      <c r="B23" s="43" t="s">
        <v>40</v>
      </c>
      <c r="C23" s="43" t="s">
        <v>48</v>
      </c>
      <c r="D23" s="45">
        <v>410500</v>
      </c>
      <c r="E23" s="45">
        <v>185000</v>
      </c>
      <c r="F23" s="4">
        <v>26</v>
      </c>
      <c r="G23" s="4">
        <v>13.4</v>
      </c>
      <c r="H23" s="4">
        <v>8.8000000000000007</v>
      </c>
      <c r="I23" s="4">
        <v>8.6</v>
      </c>
      <c r="J23" s="4">
        <v>12.2</v>
      </c>
      <c r="K23" s="4">
        <v>3.8</v>
      </c>
      <c r="L23" s="13">
        <f t="shared" si="0"/>
        <v>72.8</v>
      </c>
      <c r="M23" s="5">
        <f>'[1]Periodické punlikace a internet'!H20</f>
        <v>100000</v>
      </c>
      <c r="N23" s="17">
        <v>0.69</v>
      </c>
      <c r="O23" s="18">
        <v>0.7</v>
      </c>
      <c r="P23" s="46">
        <v>46418</v>
      </c>
      <c r="Q23" s="16">
        <v>46418</v>
      </c>
      <c r="R23" s="17">
        <f t="shared" si="1"/>
        <v>0.34800765616843571</v>
      </c>
      <c r="S23" s="15"/>
    </row>
    <row r="24" spans="1:19" ht="12.75" customHeight="1" x14ac:dyDescent="0.25">
      <c r="A24" s="43" t="s">
        <v>55</v>
      </c>
      <c r="B24" s="43" t="s">
        <v>39</v>
      </c>
      <c r="C24" s="43" t="s">
        <v>47</v>
      </c>
      <c r="D24" s="45">
        <v>450630</v>
      </c>
      <c r="E24" s="45">
        <v>315000</v>
      </c>
      <c r="F24" s="4">
        <v>12.2</v>
      </c>
      <c r="G24" s="4">
        <v>5.6</v>
      </c>
      <c r="H24" s="4">
        <v>6.4</v>
      </c>
      <c r="I24" s="4">
        <v>6.2</v>
      </c>
      <c r="J24" s="4">
        <v>9</v>
      </c>
      <c r="K24" s="4">
        <v>3</v>
      </c>
      <c r="L24" s="13">
        <f t="shared" si="0"/>
        <v>42.399999999999991</v>
      </c>
      <c r="M24" s="5"/>
      <c r="N24" s="17">
        <v>0.7</v>
      </c>
      <c r="O24" s="10"/>
      <c r="P24" s="46">
        <v>46418</v>
      </c>
      <c r="Q24" s="11"/>
      <c r="R24" s="17"/>
      <c r="S24" s="15"/>
    </row>
    <row r="25" spans="1:19" ht="12.75" customHeight="1" x14ac:dyDescent="0.25">
      <c r="A25" s="43" t="s">
        <v>54</v>
      </c>
      <c r="B25" s="43" t="s">
        <v>38</v>
      </c>
      <c r="C25" s="43" t="s">
        <v>46</v>
      </c>
      <c r="D25" s="45">
        <v>447600</v>
      </c>
      <c r="E25" s="45">
        <v>315000</v>
      </c>
      <c r="F25" s="4">
        <v>10</v>
      </c>
      <c r="G25" s="4">
        <v>4</v>
      </c>
      <c r="H25" s="4">
        <v>5</v>
      </c>
      <c r="I25" s="4">
        <v>4.2</v>
      </c>
      <c r="J25" s="4">
        <v>6</v>
      </c>
      <c r="K25" s="4">
        <v>2.8</v>
      </c>
      <c r="L25" s="13">
        <f t="shared" si="0"/>
        <v>32</v>
      </c>
      <c r="M25" s="5"/>
      <c r="N25" s="17">
        <v>0.7</v>
      </c>
      <c r="O25" s="10"/>
      <c r="P25" s="46">
        <v>46418</v>
      </c>
      <c r="Q25" s="11"/>
      <c r="R25" s="17"/>
      <c r="S25" s="15"/>
    </row>
    <row r="26" spans="1:19" ht="12" x14ac:dyDescent="0.35">
      <c r="D26" s="47">
        <f>SUM(D18:D25)</f>
        <v>7624530</v>
      </c>
      <c r="E26" s="47">
        <f>SUM(E18:E25)</f>
        <v>3705000</v>
      </c>
      <c r="M26" s="47">
        <f>SUM(M18:M25)</f>
        <v>2500000</v>
      </c>
      <c r="O26" s="8"/>
      <c r="P26" s="8"/>
      <c r="Q26" s="8"/>
    </row>
    <row r="27" spans="1:19" ht="12" x14ac:dyDescent="0.35">
      <c r="E27" s="48"/>
      <c r="L27" s="2" t="s">
        <v>34</v>
      </c>
      <c r="M27" s="47">
        <f>2500000-M26</f>
        <v>0</v>
      </c>
    </row>
  </sheetData>
  <sortState xmlns:xlrd2="http://schemas.microsoft.com/office/spreadsheetml/2017/richdata2" ref="A18:S25">
    <sortCondition descending="1" ref="S18:S25"/>
  </sortState>
  <mergeCells count="22">
    <mergeCell ref="A14:A17"/>
    <mergeCell ref="B14:B17"/>
    <mergeCell ref="C14:C17"/>
    <mergeCell ref="D14:D17"/>
    <mergeCell ref="E14:E17"/>
    <mergeCell ref="A7:C7"/>
    <mergeCell ref="D9:M9"/>
    <mergeCell ref="D11:M11"/>
    <mergeCell ref="D10:M10"/>
    <mergeCell ref="D5:M5"/>
    <mergeCell ref="R14:R17"/>
    <mergeCell ref="D4:M4"/>
    <mergeCell ref="D3:M3"/>
    <mergeCell ref="H15:K15"/>
    <mergeCell ref="L14:L16"/>
    <mergeCell ref="P14:P17"/>
    <mergeCell ref="Q14:Q17"/>
    <mergeCell ref="N14:N17"/>
    <mergeCell ref="O14:O17"/>
    <mergeCell ref="F15:G15"/>
    <mergeCell ref="M14:M17"/>
    <mergeCell ref="F14:K14"/>
  </mergeCells>
  <dataValidations count="6">
    <dataValidation type="decimal" operator="lessThanOrEqual" allowBlank="1" showInputMessage="1" showErrorMessage="1" error="max. 15" sqref="H18:H25" xr:uid="{00000000-0002-0000-0000-000001000000}">
      <formula1>10</formula1>
    </dataValidation>
    <dataValidation type="decimal" operator="lessThanOrEqual" allowBlank="1" showInputMessage="1" showErrorMessage="1" error="max. 5" sqref="I18:I25" xr:uid="{00000000-0002-0000-0000-000003000000}">
      <formula1>10</formula1>
    </dataValidation>
    <dataValidation type="decimal" operator="lessThanOrEqual" allowBlank="1" showInputMessage="1" showErrorMessage="1" error="max. 40" sqref="F1:F1048576" xr:uid="{E24397AA-C488-48AA-80E9-05DF0399ECF6}">
      <formula1>30</formula1>
    </dataValidation>
    <dataValidation type="decimal" operator="lessThanOrEqual" allowBlank="1" showInputMessage="1" showErrorMessage="1" error="max. 15" sqref="G1:G1048576" xr:uid="{29BD3677-CE94-45A5-9DC2-CBB2D0F9FC2E}">
      <formula1>20</formula1>
    </dataValidation>
    <dataValidation type="decimal" operator="lessThanOrEqual" allowBlank="1" showInputMessage="1" showErrorMessage="1" error="max. 10" sqref="K1:K1048576" xr:uid="{1427326C-083A-4361-AAD0-8E1C07895485}">
      <formula1>5</formula1>
    </dataValidation>
    <dataValidation type="decimal" operator="lessThanOrEqual" allowBlank="1" showInputMessage="1" showErrorMessage="1" error="max. 10" sqref="J1:J1048576" xr:uid="{B065113F-C53D-4A02-99BA-0BB1A05C08E2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92655-A18C-4CE0-9EBF-5C3967A7A063}">
  <dimension ref="A1:U28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6.453125" customWidth="1"/>
    <col min="3" max="3" width="40.81640625" customWidth="1"/>
    <col min="4" max="4" width="18.453125" customWidth="1"/>
    <col min="5" max="5" width="18.54296875" customWidth="1"/>
    <col min="12" max="12" width="10.1796875" customWidth="1"/>
  </cols>
  <sheetData>
    <row r="1" spans="1:21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49" customFormat="1" ht="12.5" x14ac:dyDescent="0.3">
      <c r="A2" s="14" t="s">
        <v>61</v>
      </c>
      <c r="B2" s="2"/>
      <c r="C2" s="2"/>
      <c r="D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49" customFormat="1" ht="15" customHeight="1" x14ac:dyDescent="0.3">
      <c r="A3" s="3" t="s">
        <v>2</v>
      </c>
      <c r="B3" s="2"/>
      <c r="C3" s="2"/>
      <c r="D3" s="22" t="s">
        <v>3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"/>
      <c r="P3" s="2"/>
      <c r="Q3" s="2"/>
      <c r="R3" s="2"/>
      <c r="S3" s="2"/>
      <c r="T3" s="2"/>
      <c r="U3" s="2"/>
    </row>
    <row r="4" spans="1:21" s="49" customFormat="1" ht="15" customHeight="1" x14ac:dyDescent="0.3">
      <c r="A4" s="14" t="s">
        <v>62</v>
      </c>
      <c r="B4" s="2"/>
      <c r="C4" s="2"/>
      <c r="D4" s="21" t="s">
        <v>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"/>
      <c r="P4" s="2"/>
      <c r="Q4" s="2"/>
      <c r="R4" s="2"/>
      <c r="S4" s="2"/>
      <c r="T4" s="2"/>
      <c r="U4" s="2"/>
    </row>
    <row r="5" spans="1:21" s="49" customFormat="1" ht="15" customHeight="1" x14ac:dyDescent="0.3">
      <c r="A5" s="14" t="s">
        <v>63</v>
      </c>
      <c r="B5" s="2"/>
      <c r="C5" s="2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"/>
      <c r="P5" s="2"/>
      <c r="Q5" s="2"/>
      <c r="R5" s="2"/>
      <c r="S5" s="2"/>
      <c r="T5" s="2"/>
      <c r="U5" s="2"/>
    </row>
    <row r="6" spans="1:21" s="49" customFormat="1" ht="12.5" x14ac:dyDescent="0.3">
      <c r="A6" s="14" t="s">
        <v>64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s="49" customFormat="1" ht="13.5" customHeight="1" x14ac:dyDescent="0.3">
      <c r="A7" s="42" t="s">
        <v>59</v>
      </c>
      <c r="B7" s="26"/>
      <c r="C7" s="26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s="49" customFormat="1" ht="13.5" customHeight="1" x14ac:dyDescent="0.3">
      <c r="A8" s="14" t="s">
        <v>65</v>
      </c>
      <c r="B8" s="2"/>
      <c r="C8" s="2"/>
      <c r="D8" s="3" t="s">
        <v>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s="49" customFormat="1" ht="27.75" customHeight="1" x14ac:dyDescent="0.3">
      <c r="A9" s="2"/>
      <c r="B9" s="2"/>
      <c r="C9" s="2"/>
      <c r="D9" s="21" t="s">
        <v>6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"/>
      <c r="P9" s="2"/>
      <c r="Q9" s="2"/>
      <c r="R9" s="2"/>
      <c r="S9" s="2"/>
      <c r="T9" s="2"/>
      <c r="U9" s="2"/>
    </row>
    <row r="10" spans="1:21" s="49" customFormat="1" ht="31.5" customHeight="1" x14ac:dyDescent="0.3">
      <c r="A10" s="2"/>
      <c r="B10" s="2"/>
      <c r="C10" s="2"/>
      <c r="D10" s="21" t="s">
        <v>7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"/>
      <c r="P10" s="2"/>
      <c r="Q10" s="2"/>
      <c r="R10" s="2"/>
      <c r="S10" s="2"/>
      <c r="T10" s="2"/>
      <c r="U10" s="2"/>
    </row>
    <row r="11" spans="1:21" s="49" customFormat="1" ht="30.75" customHeight="1" x14ac:dyDescent="0.3">
      <c r="A11" s="2"/>
      <c r="B11" s="2"/>
      <c r="C11" s="2"/>
      <c r="D11" s="21" t="s">
        <v>8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"/>
      <c r="P11" s="2"/>
      <c r="Q11" s="2"/>
      <c r="R11" s="2"/>
      <c r="S11" s="2"/>
      <c r="T11" s="2"/>
      <c r="U11" s="2"/>
    </row>
    <row r="12" spans="1:21" s="49" customFormat="1" ht="15" customHeight="1" x14ac:dyDescent="0.3">
      <c r="A12" s="2"/>
      <c r="B12" s="2"/>
      <c r="C12" s="2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"/>
      <c r="P12" s="2"/>
      <c r="Q12" s="2"/>
      <c r="R12" s="2"/>
      <c r="S12" s="2"/>
      <c r="T12" s="2"/>
      <c r="U12" s="2"/>
    </row>
    <row r="13" spans="1:21" s="49" customFormat="1" ht="15" customHeight="1" x14ac:dyDescent="0.3">
      <c r="A13" s="3"/>
      <c r="B13" s="2"/>
      <c r="C13" s="2"/>
      <c r="D13" s="2"/>
      <c r="E13" s="2"/>
      <c r="F13" s="2"/>
      <c r="G13" s="3"/>
      <c r="H13" s="3"/>
      <c r="I13" s="3"/>
      <c r="J13" s="2"/>
      <c r="K13" s="2"/>
      <c r="L13" s="2"/>
      <c r="M13" s="2"/>
      <c r="N13" s="2"/>
      <c r="O13" s="2"/>
    </row>
    <row r="14" spans="1:21" s="49" customFormat="1" ht="15" customHeight="1" x14ac:dyDescent="0.3">
      <c r="A14" s="27" t="s">
        <v>9</v>
      </c>
      <c r="B14" s="19" t="s">
        <v>10</v>
      </c>
      <c r="C14" s="19" t="s">
        <v>11</v>
      </c>
      <c r="D14" s="19" t="s">
        <v>12</v>
      </c>
      <c r="E14" s="31" t="s">
        <v>13</v>
      </c>
      <c r="F14" s="38" t="s">
        <v>14</v>
      </c>
      <c r="G14" s="39"/>
      <c r="H14" s="39"/>
      <c r="I14" s="39"/>
      <c r="J14" s="39"/>
      <c r="K14" s="40"/>
      <c r="L14" s="19" t="s">
        <v>15</v>
      </c>
      <c r="M14" s="2"/>
      <c r="N14" s="2"/>
      <c r="O14" s="2"/>
    </row>
    <row r="15" spans="1:21" s="49" customFormat="1" ht="12.5" x14ac:dyDescent="0.3">
      <c r="A15" s="28"/>
      <c r="B15" s="20"/>
      <c r="C15" s="20"/>
      <c r="D15" s="20"/>
      <c r="E15" s="32"/>
      <c r="F15" s="23" t="s">
        <v>21</v>
      </c>
      <c r="G15" s="41"/>
      <c r="H15" s="23" t="s">
        <v>22</v>
      </c>
      <c r="I15" s="24"/>
      <c r="J15" s="24"/>
      <c r="K15" s="41"/>
      <c r="L15" s="20"/>
      <c r="M15" s="2"/>
      <c r="N15" s="2"/>
      <c r="O15" s="2"/>
    </row>
    <row r="16" spans="1:21" s="49" customFormat="1" ht="108" x14ac:dyDescent="0.3">
      <c r="A16" s="28"/>
      <c r="B16" s="20"/>
      <c r="C16" s="20"/>
      <c r="D16" s="20"/>
      <c r="E16" s="32"/>
      <c r="F16" s="7" t="s">
        <v>23</v>
      </c>
      <c r="G16" s="7" t="s">
        <v>24</v>
      </c>
      <c r="H16" s="7" t="s">
        <v>25</v>
      </c>
      <c r="I16" s="7" t="s">
        <v>26</v>
      </c>
      <c r="J16" s="7" t="s">
        <v>27</v>
      </c>
      <c r="K16" s="12" t="s">
        <v>28</v>
      </c>
      <c r="L16" s="25"/>
      <c r="M16" s="2"/>
      <c r="N16" s="2"/>
      <c r="O16" s="2"/>
    </row>
    <row r="17" spans="1:15" s="49" customFormat="1" ht="29.25" customHeight="1" x14ac:dyDescent="0.3">
      <c r="A17" s="29"/>
      <c r="B17" s="30"/>
      <c r="C17" s="30"/>
      <c r="D17" s="30"/>
      <c r="E17" s="33"/>
      <c r="F17" s="6" t="s">
        <v>29</v>
      </c>
      <c r="G17" s="6" t="s">
        <v>30</v>
      </c>
      <c r="H17" s="6" t="s">
        <v>31</v>
      </c>
      <c r="I17" s="6" t="s">
        <v>31</v>
      </c>
      <c r="J17" s="6" t="s">
        <v>32</v>
      </c>
      <c r="K17" s="6" t="s">
        <v>33</v>
      </c>
      <c r="L17" s="6"/>
      <c r="M17" s="2"/>
      <c r="N17" s="2"/>
      <c r="O17" s="2"/>
    </row>
    <row r="18" spans="1:15" s="49" customFormat="1" ht="12.5" x14ac:dyDescent="0.3">
      <c r="A18" s="43" t="s">
        <v>51</v>
      </c>
      <c r="B18" s="43" t="s">
        <v>35</v>
      </c>
      <c r="C18" s="43" t="s">
        <v>43</v>
      </c>
      <c r="D18" s="45">
        <v>498100</v>
      </c>
      <c r="E18" s="45">
        <v>190000</v>
      </c>
      <c r="F18" s="4">
        <v>23</v>
      </c>
      <c r="G18" s="4">
        <v>18</v>
      </c>
      <c r="H18" s="4">
        <v>10</v>
      </c>
      <c r="I18" s="4">
        <v>10</v>
      </c>
      <c r="J18" s="4">
        <v>14</v>
      </c>
      <c r="K18" s="4">
        <v>5</v>
      </c>
      <c r="L18" s="13">
        <v>80</v>
      </c>
      <c r="M18" s="2"/>
      <c r="N18" s="2"/>
      <c r="O18" s="2"/>
    </row>
    <row r="19" spans="1:15" s="49" customFormat="1" ht="12.5" x14ac:dyDescent="0.3">
      <c r="A19" s="43" t="s">
        <v>52</v>
      </c>
      <c r="B19" s="43" t="s">
        <v>36</v>
      </c>
      <c r="C19" s="43" t="s">
        <v>44</v>
      </c>
      <c r="D19" s="45">
        <v>1300000</v>
      </c>
      <c r="E19" s="45">
        <v>750000</v>
      </c>
      <c r="F19" s="4">
        <v>26</v>
      </c>
      <c r="G19" s="4">
        <v>15</v>
      </c>
      <c r="H19" s="4">
        <v>10</v>
      </c>
      <c r="I19" s="4">
        <v>10</v>
      </c>
      <c r="J19" s="4">
        <v>15</v>
      </c>
      <c r="K19" s="4">
        <v>4</v>
      </c>
      <c r="L19" s="13">
        <v>80</v>
      </c>
      <c r="M19" s="2"/>
      <c r="N19" s="2"/>
      <c r="O19" s="2"/>
    </row>
    <row r="20" spans="1:15" s="49" customFormat="1" ht="12.5" x14ac:dyDescent="0.3">
      <c r="A20" s="43" t="s">
        <v>53</v>
      </c>
      <c r="B20" s="43" t="s">
        <v>37</v>
      </c>
      <c r="C20" s="43" t="s">
        <v>45</v>
      </c>
      <c r="D20" s="45">
        <v>1094700</v>
      </c>
      <c r="E20" s="45">
        <v>400000</v>
      </c>
      <c r="F20" s="4">
        <v>24</v>
      </c>
      <c r="G20" s="4">
        <v>12</v>
      </c>
      <c r="H20" s="4">
        <v>10</v>
      </c>
      <c r="I20" s="4">
        <v>10</v>
      </c>
      <c r="J20" s="4">
        <v>15</v>
      </c>
      <c r="K20" s="4">
        <v>4</v>
      </c>
      <c r="L20" s="13">
        <v>75</v>
      </c>
      <c r="M20" s="2"/>
      <c r="N20" s="2"/>
      <c r="O20" s="2"/>
    </row>
    <row r="21" spans="1:15" s="49" customFormat="1" ht="12.5" x14ac:dyDescent="0.3">
      <c r="A21" s="43" t="s">
        <v>54</v>
      </c>
      <c r="B21" s="43" t="s">
        <v>38</v>
      </c>
      <c r="C21" s="43" t="s">
        <v>46</v>
      </c>
      <c r="D21" s="45">
        <v>447600</v>
      </c>
      <c r="E21" s="45">
        <v>315000</v>
      </c>
      <c r="F21" s="4">
        <v>5</v>
      </c>
      <c r="G21" s="4">
        <v>10</v>
      </c>
      <c r="H21" s="4">
        <v>5</v>
      </c>
      <c r="I21" s="4">
        <v>5</v>
      </c>
      <c r="J21" s="4">
        <v>5</v>
      </c>
      <c r="K21" s="4">
        <v>3</v>
      </c>
      <c r="L21" s="13">
        <v>33</v>
      </c>
      <c r="M21" s="2"/>
      <c r="N21" s="2"/>
      <c r="O21" s="2"/>
    </row>
    <row r="22" spans="1:15" s="49" customFormat="1" ht="12.5" x14ac:dyDescent="0.3">
      <c r="A22" s="43" t="s">
        <v>55</v>
      </c>
      <c r="B22" s="43" t="s">
        <v>39</v>
      </c>
      <c r="C22" s="43" t="s">
        <v>47</v>
      </c>
      <c r="D22" s="45">
        <v>450630</v>
      </c>
      <c r="E22" s="45">
        <v>315000</v>
      </c>
      <c r="F22" s="4">
        <v>9</v>
      </c>
      <c r="G22" s="4">
        <v>7</v>
      </c>
      <c r="H22" s="4">
        <v>6</v>
      </c>
      <c r="I22" s="4">
        <v>8</v>
      </c>
      <c r="J22" s="4">
        <v>9</v>
      </c>
      <c r="K22" s="4">
        <v>4</v>
      </c>
      <c r="L22" s="13">
        <v>43</v>
      </c>
      <c r="M22" s="2"/>
      <c r="N22" s="2"/>
      <c r="O22" s="2"/>
    </row>
    <row r="23" spans="1:15" s="49" customFormat="1" ht="12.5" x14ac:dyDescent="0.3">
      <c r="A23" s="43" t="s">
        <v>56</v>
      </c>
      <c r="B23" s="43" t="s">
        <v>40</v>
      </c>
      <c r="C23" s="43" t="s">
        <v>48</v>
      </c>
      <c r="D23" s="45">
        <v>410500</v>
      </c>
      <c r="E23" s="45">
        <v>185000</v>
      </c>
      <c r="F23" s="4">
        <v>27</v>
      </c>
      <c r="G23" s="4">
        <v>14</v>
      </c>
      <c r="H23" s="4">
        <v>9</v>
      </c>
      <c r="I23" s="4">
        <v>8</v>
      </c>
      <c r="J23" s="4">
        <v>10</v>
      </c>
      <c r="K23" s="4">
        <v>4</v>
      </c>
      <c r="L23" s="13">
        <v>72</v>
      </c>
      <c r="M23" s="2"/>
      <c r="N23" s="2"/>
      <c r="O23" s="2"/>
    </row>
    <row r="24" spans="1:15" s="49" customFormat="1" ht="12.5" x14ac:dyDescent="0.3">
      <c r="A24" s="43" t="s">
        <v>57</v>
      </c>
      <c r="B24" s="43" t="s">
        <v>41</v>
      </c>
      <c r="C24" s="43" t="s">
        <v>49</v>
      </c>
      <c r="D24" s="45">
        <v>1425000</v>
      </c>
      <c r="E24" s="45">
        <v>700000</v>
      </c>
      <c r="F24" s="4">
        <v>28</v>
      </c>
      <c r="G24" s="4">
        <v>13</v>
      </c>
      <c r="H24" s="4">
        <v>8</v>
      </c>
      <c r="I24" s="4">
        <v>10</v>
      </c>
      <c r="J24" s="4">
        <v>21</v>
      </c>
      <c r="K24" s="4">
        <v>5</v>
      </c>
      <c r="L24" s="13">
        <v>85</v>
      </c>
      <c r="M24" s="2"/>
      <c r="N24" s="2"/>
      <c r="O24" s="2"/>
    </row>
    <row r="25" spans="1:15" s="49" customFormat="1" ht="12.5" x14ac:dyDescent="0.3">
      <c r="A25" s="43" t="s">
        <v>58</v>
      </c>
      <c r="B25" s="44" t="s">
        <v>42</v>
      </c>
      <c r="C25" s="43" t="s">
        <v>50</v>
      </c>
      <c r="D25" s="45">
        <v>1998000</v>
      </c>
      <c r="E25" s="45">
        <v>850000</v>
      </c>
      <c r="F25" s="4">
        <v>29</v>
      </c>
      <c r="G25" s="4">
        <v>19</v>
      </c>
      <c r="H25" s="4">
        <v>9</v>
      </c>
      <c r="I25" s="4">
        <v>10</v>
      </c>
      <c r="J25" s="4">
        <v>21</v>
      </c>
      <c r="K25" s="4">
        <v>3</v>
      </c>
      <c r="L25" s="13">
        <v>91</v>
      </c>
      <c r="M25" s="2"/>
      <c r="N25" s="2"/>
      <c r="O25" s="2"/>
    </row>
    <row r="26" spans="1:15" s="49" customFormat="1" ht="12.5" x14ac:dyDescent="0.3">
      <c r="A26" s="2"/>
      <c r="B26" s="2"/>
      <c r="C26" s="2"/>
      <c r="D26" s="47"/>
      <c r="E26" s="47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s="49" customFormat="1" ht="12.5" x14ac:dyDescent="0.3">
      <c r="A27" s="2"/>
      <c r="B27" s="2"/>
      <c r="C27" s="2"/>
      <c r="D27" s="2"/>
      <c r="E27" s="48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s="49" customFormat="1" ht="12.5" x14ac:dyDescent="0.3"/>
  </sheetData>
  <mergeCells count="17">
    <mergeCell ref="A7:C7"/>
    <mergeCell ref="D9:N9"/>
    <mergeCell ref="D10:N10"/>
    <mergeCell ref="D11:N11"/>
    <mergeCell ref="A14:A17"/>
    <mergeCell ref="B14:B17"/>
    <mergeCell ref="C14:C17"/>
    <mergeCell ref="D14:D17"/>
    <mergeCell ref="E14:E17"/>
    <mergeCell ref="D3:N3"/>
    <mergeCell ref="D4:N4"/>
    <mergeCell ref="D5:N5"/>
    <mergeCell ref="D12:N12"/>
    <mergeCell ref="F14:K14"/>
    <mergeCell ref="L14:L16"/>
    <mergeCell ref="F15:G15"/>
    <mergeCell ref="H15:K15"/>
  </mergeCells>
  <dataValidations count="6">
    <dataValidation type="decimal" operator="lessThanOrEqual" allowBlank="1" showInputMessage="1" showErrorMessage="1" error="max. 5" sqref="I18:I25" xr:uid="{2015674A-7A13-45BD-8BC8-84903AC15BFA}">
      <formula1>10</formula1>
    </dataValidation>
    <dataValidation type="decimal" operator="lessThanOrEqual" allowBlank="1" showInputMessage="1" showErrorMessage="1" error="max. 15" sqref="H18:H25" xr:uid="{A536E032-C68F-4700-930B-4927BF7773E2}">
      <formula1>10</formula1>
    </dataValidation>
    <dataValidation type="decimal" operator="lessThanOrEqual" allowBlank="1" showInputMessage="1" showErrorMessage="1" error="max. 40" sqref="F1:F1048576" xr:uid="{B21C0012-0317-4B12-942E-3160BCE7BF44}">
      <formula1>30</formula1>
    </dataValidation>
    <dataValidation type="decimal" operator="lessThanOrEqual" allowBlank="1" showInputMessage="1" showErrorMessage="1" error="max. 15" sqref="G1:G1048576" xr:uid="{1100E0E2-AA76-4320-AD3E-1718981C8EE7}">
      <formula1>20</formula1>
    </dataValidation>
    <dataValidation type="decimal" operator="lessThanOrEqual" allowBlank="1" showInputMessage="1" showErrorMessage="1" error="max. 10" sqref="J1:J1048576" xr:uid="{2F94F05F-8BEC-455E-8AAF-F6571CB1E270}">
      <formula1>25</formula1>
    </dataValidation>
    <dataValidation type="decimal" operator="lessThanOrEqual" allowBlank="1" showInputMessage="1" showErrorMessage="1" error="max. 10" sqref="K1:K1048576" xr:uid="{CE820D54-F0EB-4F85-889B-62F13B92B822}">
      <formula1>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ED376-9D4F-4713-A6A4-41057E442FC1}">
  <dimension ref="A1:U28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6.453125" customWidth="1"/>
    <col min="3" max="3" width="40.81640625" customWidth="1"/>
    <col min="4" max="4" width="18.453125" customWidth="1"/>
    <col min="5" max="5" width="18.54296875" customWidth="1"/>
    <col min="12" max="12" width="10.1796875" customWidth="1"/>
  </cols>
  <sheetData>
    <row r="1" spans="1:21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49" customFormat="1" ht="12.5" x14ac:dyDescent="0.3">
      <c r="A2" s="14" t="s">
        <v>61</v>
      </c>
      <c r="B2" s="2"/>
      <c r="C2" s="2"/>
      <c r="D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49" customFormat="1" ht="15" customHeight="1" x14ac:dyDescent="0.3">
      <c r="A3" s="3" t="s">
        <v>2</v>
      </c>
      <c r="B3" s="2"/>
      <c r="C3" s="2"/>
      <c r="D3" s="22" t="s">
        <v>3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"/>
      <c r="P3" s="2"/>
      <c r="Q3" s="2"/>
      <c r="R3" s="2"/>
      <c r="S3" s="2"/>
      <c r="T3" s="2"/>
      <c r="U3" s="2"/>
    </row>
    <row r="4" spans="1:21" s="49" customFormat="1" ht="15" customHeight="1" x14ac:dyDescent="0.3">
      <c r="A4" s="14" t="s">
        <v>62</v>
      </c>
      <c r="B4" s="2"/>
      <c r="C4" s="2"/>
      <c r="D4" s="21" t="s">
        <v>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"/>
      <c r="P4" s="2"/>
      <c r="Q4" s="2"/>
      <c r="R4" s="2"/>
      <c r="S4" s="2"/>
      <c r="T4" s="2"/>
      <c r="U4" s="2"/>
    </row>
    <row r="5" spans="1:21" s="49" customFormat="1" ht="15" customHeight="1" x14ac:dyDescent="0.3">
      <c r="A5" s="14" t="s">
        <v>63</v>
      </c>
      <c r="B5" s="2"/>
      <c r="C5" s="2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"/>
      <c r="P5" s="2"/>
      <c r="Q5" s="2"/>
      <c r="R5" s="2"/>
      <c r="S5" s="2"/>
      <c r="T5" s="2"/>
      <c r="U5" s="2"/>
    </row>
    <row r="6" spans="1:21" s="49" customFormat="1" ht="12.5" x14ac:dyDescent="0.3">
      <c r="A6" s="14" t="s">
        <v>64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s="49" customFormat="1" ht="13.5" customHeight="1" x14ac:dyDescent="0.3">
      <c r="A7" s="42" t="s">
        <v>59</v>
      </c>
      <c r="B7" s="26"/>
      <c r="C7" s="26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s="49" customFormat="1" ht="13.5" customHeight="1" x14ac:dyDescent="0.3">
      <c r="A8" s="14" t="s">
        <v>65</v>
      </c>
      <c r="B8" s="2"/>
      <c r="C8" s="2"/>
      <c r="D8" s="3" t="s">
        <v>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s="49" customFormat="1" ht="27.75" customHeight="1" x14ac:dyDescent="0.3">
      <c r="A9" s="2"/>
      <c r="B9" s="2"/>
      <c r="C9" s="2"/>
      <c r="D9" s="21" t="s">
        <v>6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"/>
      <c r="P9" s="2"/>
      <c r="Q9" s="2"/>
      <c r="R9" s="2"/>
      <c r="S9" s="2"/>
      <c r="T9" s="2"/>
      <c r="U9" s="2"/>
    </row>
    <row r="10" spans="1:21" s="49" customFormat="1" ht="31.5" customHeight="1" x14ac:dyDescent="0.3">
      <c r="A10" s="2"/>
      <c r="B10" s="2"/>
      <c r="C10" s="2"/>
      <c r="D10" s="21" t="s">
        <v>7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"/>
      <c r="P10" s="2"/>
      <c r="Q10" s="2"/>
      <c r="R10" s="2"/>
      <c r="S10" s="2"/>
      <c r="T10" s="2"/>
      <c r="U10" s="2"/>
    </row>
    <row r="11" spans="1:21" s="49" customFormat="1" ht="30.75" customHeight="1" x14ac:dyDescent="0.3">
      <c r="A11" s="2"/>
      <c r="B11" s="2"/>
      <c r="C11" s="2"/>
      <c r="D11" s="21" t="s">
        <v>8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"/>
      <c r="P11" s="2"/>
      <c r="Q11" s="2"/>
      <c r="R11" s="2"/>
      <c r="S11" s="2"/>
      <c r="T11" s="2"/>
      <c r="U11" s="2"/>
    </row>
    <row r="12" spans="1:21" s="49" customFormat="1" ht="15" customHeight="1" x14ac:dyDescent="0.3">
      <c r="A12" s="2"/>
      <c r="B12" s="2"/>
      <c r="C12" s="2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"/>
      <c r="P12" s="2"/>
      <c r="Q12" s="2"/>
      <c r="R12" s="2"/>
      <c r="S12" s="2"/>
      <c r="T12" s="2"/>
      <c r="U12" s="2"/>
    </row>
    <row r="13" spans="1:21" s="49" customFormat="1" ht="15" customHeight="1" x14ac:dyDescent="0.3">
      <c r="A13" s="3"/>
      <c r="B13" s="2"/>
      <c r="C13" s="2"/>
      <c r="D13" s="2"/>
      <c r="E13" s="2"/>
      <c r="F13" s="2"/>
      <c r="G13" s="3"/>
      <c r="H13" s="3"/>
      <c r="I13" s="3"/>
      <c r="J13" s="2"/>
      <c r="K13" s="2"/>
      <c r="L13" s="2"/>
      <c r="M13" s="2"/>
      <c r="N13" s="2"/>
      <c r="O13" s="2"/>
    </row>
    <row r="14" spans="1:21" s="49" customFormat="1" ht="15" customHeight="1" x14ac:dyDescent="0.3">
      <c r="A14" s="27" t="s">
        <v>9</v>
      </c>
      <c r="B14" s="19" t="s">
        <v>10</v>
      </c>
      <c r="C14" s="19" t="s">
        <v>11</v>
      </c>
      <c r="D14" s="19" t="s">
        <v>12</v>
      </c>
      <c r="E14" s="31" t="s">
        <v>13</v>
      </c>
      <c r="F14" s="38" t="s">
        <v>14</v>
      </c>
      <c r="G14" s="39"/>
      <c r="H14" s="39"/>
      <c r="I14" s="39"/>
      <c r="J14" s="39"/>
      <c r="K14" s="40"/>
      <c r="L14" s="19" t="s">
        <v>15</v>
      </c>
      <c r="M14" s="2"/>
      <c r="N14" s="2"/>
      <c r="O14" s="2"/>
    </row>
    <row r="15" spans="1:21" s="49" customFormat="1" ht="12.5" x14ac:dyDescent="0.3">
      <c r="A15" s="28"/>
      <c r="B15" s="20"/>
      <c r="C15" s="20"/>
      <c r="D15" s="20"/>
      <c r="E15" s="32"/>
      <c r="F15" s="23" t="s">
        <v>21</v>
      </c>
      <c r="G15" s="41"/>
      <c r="H15" s="23" t="s">
        <v>22</v>
      </c>
      <c r="I15" s="24"/>
      <c r="J15" s="24"/>
      <c r="K15" s="41"/>
      <c r="L15" s="20"/>
      <c r="M15" s="2"/>
      <c r="N15" s="2"/>
      <c r="O15" s="2"/>
    </row>
    <row r="16" spans="1:21" s="49" customFormat="1" ht="108" x14ac:dyDescent="0.3">
      <c r="A16" s="28"/>
      <c r="B16" s="20"/>
      <c r="C16" s="20"/>
      <c r="D16" s="20"/>
      <c r="E16" s="32"/>
      <c r="F16" s="7" t="s">
        <v>23</v>
      </c>
      <c r="G16" s="7" t="s">
        <v>24</v>
      </c>
      <c r="H16" s="7" t="s">
        <v>25</v>
      </c>
      <c r="I16" s="7" t="s">
        <v>26</v>
      </c>
      <c r="J16" s="7" t="s">
        <v>27</v>
      </c>
      <c r="K16" s="12" t="s">
        <v>28</v>
      </c>
      <c r="L16" s="25"/>
      <c r="M16" s="2"/>
      <c r="N16" s="2"/>
      <c r="O16" s="2"/>
    </row>
    <row r="17" spans="1:15" s="49" customFormat="1" ht="29.25" customHeight="1" x14ac:dyDescent="0.3">
      <c r="A17" s="29"/>
      <c r="B17" s="30"/>
      <c r="C17" s="30"/>
      <c r="D17" s="30"/>
      <c r="E17" s="33"/>
      <c r="F17" s="6" t="s">
        <v>29</v>
      </c>
      <c r="G17" s="6" t="s">
        <v>30</v>
      </c>
      <c r="H17" s="6" t="s">
        <v>31</v>
      </c>
      <c r="I17" s="6" t="s">
        <v>31</v>
      </c>
      <c r="J17" s="6" t="s">
        <v>32</v>
      </c>
      <c r="K17" s="6" t="s">
        <v>33</v>
      </c>
      <c r="L17" s="6"/>
      <c r="M17" s="2"/>
      <c r="N17" s="2"/>
      <c r="O17" s="2"/>
    </row>
    <row r="18" spans="1:15" s="49" customFormat="1" ht="12.5" x14ac:dyDescent="0.3">
      <c r="A18" s="43" t="s">
        <v>51</v>
      </c>
      <c r="B18" s="43" t="s">
        <v>35</v>
      </c>
      <c r="C18" s="43" t="s">
        <v>43</v>
      </c>
      <c r="D18" s="45">
        <v>498100</v>
      </c>
      <c r="E18" s="45">
        <v>190000</v>
      </c>
      <c r="F18" s="4">
        <v>28</v>
      </c>
      <c r="G18" s="4">
        <v>18</v>
      </c>
      <c r="H18" s="4">
        <v>6</v>
      </c>
      <c r="I18" s="4">
        <v>7</v>
      </c>
      <c r="J18" s="4">
        <v>8</v>
      </c>
      <c r="K18" s="4">
        <v>3</v>
      </c>
      <c r="L18" s="13">
        <f>SUM(F18:K18)</f>
        <v>70</v>
      </c>
      <c r="M18" s="2"/>
      <c r="N18" s="2"/>
      <c r="O18" s="2"/>
    </row>
    <row r="19" spans="1:15" s="49" customFormat="1" ht="12.5" x14ac:dyDescent="0.3">
      <c r="A19" s="43" t="s">
        <v>52</v>
      </c>
      <c r="B19" s="43" t="s">
        <v>36</v>
      </c>
      <c r="C19" s="43" t="s">
        <v>44</v>
      </c>
      <c r="D19" s="45">
        <v>1300000</v>
      </c>
      <c r="E19" s="45">
        <v>750000</v>
      </c>
      <c r="F19" s="4">
        <v>25</v>
      </c>
      <c r="G19" s="4">
        <v>15</v>
      </c>
      <c r="H19" s="4">
        <v>10</v>
      </c>
      <c r="I19" s="4">
        <v>10</v>
      </c>
      <c r="J19" s="4">
        <v>20</v>
      </c>
      <c r="K19" s="4">
        <v>3</v>
      </c>
      <c r="L19" s="13">
        <f t="shared" ref="L19:L25" si="0">SUM(F19:K19)</f>
        <v>83</v>
      </c>
      <c r="M19" s="2"/>
      <c r="N19" s="2"/>
      <c r="O19" s="2"/>
    </row>
    <row r="20" spans="1:15" s="49" customFormat="1" ht="12.5" x14ac:dyDescent="0.3">
      <c r="A20" s="43" t="s">
        <v>53</v>
      </c>
      <c r="B20" s="43" t="s">
        <v>37</v>
      </c>
      <c r="C20" s="43" t="s">
        <v>45</v>
      </c>
      <c r="D20" s="45">
        <v>1094700</v>
      </c>
      <c r="E20" s="45">
        <v>400000</v>
      </c>
      <c r="F20" s="4">
        <v>26</v>
      </c>
      <c r="G20" s="4">
        <v>10</v>
      </c>
      <c r="H20" s="4">
        <v>8</v>
      </c>
      <c r="I20" s="4">
        <v>8</v>
      </c>
      <c r="J20" s="4">
        <v>15</v>
      </c>
      <c r="K20" s="4">
        <v>3</v>
      </c>
      <c r="L20" s="13">
        <f t="shared" si="0"/>
        <v>70</v>
      </c>
      <c r="M20" s="2"/>
      <c r="N20" s="2"/>
      <c r="O20" s="2"/>
    </row>
    <row r="21" spans="1:15" s="49" customFormat="1" ht="12.5" x14ac:dyDescent="0.3">
      <c r="A21" s="43" t="s">
        <v>54</v>
      </c>
      <c r="B21" s="43" t="s">
        <v>38</v>
      </c>
      <c r="C21" s="43" t="s">
        <v>46</v>
      </c>
      <c r="D21" s="45">
        <v>447600</v>
      </c>
      <c r="E21" s="45">
        <v>315000</v>
      </c>
      <c r="F21" s="4">
        <v>5</v>
      </c>
      <c r="G21" s="4">
        <v>5</v>
      </c>
      <c r="H21" s="4">
        <v>5</v>
      </c>
      <c r="I21" s="4">
        <v>5</v>
      </c>
      <c r="J21" s="4">
        <v>5</v>
      </c>
      <c r="K21" s="4">
        <v>3</v>
      </c>
      <c r="L21" s="13">
        <f t="shared" si="0"/>
        <v>28</v>
      </c>
      <c r="M21" s="2"/>
      <c r="N21" s="2"/>
      <c r="O21" s="2"/>
    </row>
    <row r="22" spans="1:15" s="49" customFormat="1" ht="12.5" x14ac:dyDescent="0.3">
      <c r="A22" s="43" t="s">
        <v>55</v>
      </c>
      <c r="B22" s="43" t="s">
        <v>39</v>
      </c>
      <c r="C22" s="43" t="s">
        <v>47</v>
      </c>
      <c r="D22" s="45">
        <v>450630</v>
      </c>
      <c r="E22" s="45">
        <v>315000</v>
      </c>
      <c r="F22" s="4">
        <v>12</v>
      </c>
      <c r="G22" s="4">
        <v>8</v>
      </c>
      <c r="H22" s="4">
        <v>5</v>
      </c>
      <c r="I22" s="4">
        <v>8</v>
      </c>
      <c r="J22" s="4">
        <v>6</v>
      </c>
      <c r="K22" s="4">
        <v>3</v>
      </c>
      <c r="L22" s="13">
        <f t="shared" si="0"/>
        <v>42</v>
      </c>
      <c r="M22" s="2"/>
      <c r="N22" s="2"/>
      <c r="O22" s="2"/>
    </row>
    <row r="23" spans="1:15" s="49" customFormat="1" ht="12.5" x14ac:dyDescent="0.3">
      <c r="A23" s="43" t="s">
        <v>56</v>
      </c>
      <c r="B23" s="43" t="s">
        <v>40</v>
      </c>
      <c r="C23" s="43" t="s">
        <v>48</v>
      </c>
      <c r="D23" s="45">
        <v>410500</v>
      </c>
      <c r="E23" s="45">
        <v>185000</v>
      </c>
      <c r="F23" s="4">
        <v>25</v>
      </c>
      <c r="G23" s="4">
        <v>14</v>
      </c>
      <c r="H23" s="4">
        <v>8</v>
      </c>
      <c r="I23" s="4">
        <v>10</v>
      </c>
      <c r="J23" s="4">
        <v>10</v>
      </c>
      <c r="K23" s="4">
        <v>3</v>
      </c>
      <c r="L23" s="13">
        <f t="shared" si="0"/>
        <v>70</v>
      </c>
      <c r="M23" s="2"/>
      <c r="N23" s="2"/>
      <c r="O23" s="2"/>
    </row>
    <row r="24" spans="1:15" s="49" customFormat="1" ht="12.5" x14ac:dyDescent="0.3">
      <c r="A24" s="43" t="s">
        <v>57</v>
      </c>
      <c r="B24" s="43" t="s">
        <v>41</v>
      </c>
      <c r="C24" s="43" t="s">
        <v>49</v>
      </c>
      <c r="D24" s="45">
        <v>1425000</v>
      </c>
      <c r="E24" s="45">
        <v>700000</v>
      </c>
      <c r="F24" s="4">
        <v>25</v>
      </c>
      <c r="G24" s="4">
        <v>15</v>
      </c>
      <c r="H24" s="4">
        <v>8</v>
      </c>
      <c r="I24" s="4">
        <v>9</v>
      </c>
      <c r="J24" s="4">
        <v>18</v>
      </c>
      <c r="K24" s="4">
        <v>3</v>
      </c>
      <c r="L24" s="13">
        <f t="shared" si="0"/>
        <v>78</v>
      </c>
      <c r="M24" s="2"/>
      <c r="N24" s="2"/>
      <c r="O24" s="2"/>
    </row>
    <row r="25" spans="1:15" s="49" customFormat="1" ht="12.5" x14ac:dyDescent="0.3">
      <c r="A25" s="43" t="s">
        <v>58</v>
      </c>
      <c r="B25" s="44" t="s">
        <v>42</v>
      </c>
      <c r="C25" s="43" t="s">
        <v>50</v>
      </c>
      <c r="D25" s="45">
        <v>1998000</v>
      </c>
      <c r="E25" s="45">
        <v>850000</v>
      </c>
      <c r="F25" s="4">
        <v>30</v>
      </c>
      <c r="G25" s="4">
        <v>18</v>
      </c>
      <c r="H25" s="4">
        <v>10</v>
      </c>
      <c r="I25" s="4">
        <v>9</v>
      </c>
      <c r="J25" s="4">
        <v>22</v>
      </c>
      <c r="K25" s="4">
        <v>3</v>
      </c>
      <c r="L25" s="13">
        <f t="shared" si="0"/>
        <v>92</v>
      </c>
      <c r="M25" s="2"/>
      <c r="N25" s="2"/>
      <c r="O25" s="2"/>
    </row>
    <row r="26" spans="1:15" s="49" customFormat="1" ht="12.5" x14ac:dyDescent="0.3">
      <c r="A26" s="2"/>
      <c r="B26" s="2"/>
      <c r="C26" s="2"/>
      <c r="D26" s="47"/>
      <c r="E26" s="47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s="49" customFormat="1" ht="12.5" x14ac:dyDescent="0.3">
      <c r="A27" s="2"/>
      <c r="B27" s="2"/>
      <c r="C27" s="2"/>
      <c r="D27" s="2"/>
      <c r="E27" s="48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s="49" customFormat="1" ht="12.5" x14ac:dyDescent="0.3"/>
  </sheetData>
  <mergeCells count="17">
    <mergeCell ref="H15:K15"/>
    <mergeCell ref="D11:N11"/>
    <mergeCell ref="D12:N12"/>
    <mergeCell ref="A14:A17"/>
    <mergeCell ref="B14:B17"/>
    <mergeCell ref="C14:C17"/>
    <mergeCell ref="D14:D17"/>
    <mergeCell ref="E14:E17"/>
    <mergeCell ref="F14:K14"/>
    <mergeCell ref="L14:L16"/>
    <mergeCell ref="F15:G15"/>
    <mergeCell ref="D10:N10"/>
    <mergeCell ref="D3:N3"/>
    <mergeCell ref="D4:N4"/>
    <mergeCell ref="D5:N5"/>
    <mergeCell ref="A7:C7"/>
    <mergeCell ref="D9:N9"/>
  </mergeCells>
  <dataValidations count="6">
    <dataValidation type="decimal" operator="lessThanOrEqual" allowBlank="1" showInputMessage="1" showErrorMessage="1" error="max. 15" sqref="H18:H25" xr:uid="{D0A2E091-9231-4A1E-9395-167AD8C2D1A5}">
      <formula1>10</formula1>
    </dataValidation>
    <dataValidation type="decimal" operator="lessThanOrEqual" allowBlank="1" showInputMessage="1" showErrorMessage="1" error="max. 5" sqref="I18:I25" xr:uid="{D7119AEC-9A4B-4E22-AFEA-94009C9A5091}">
      <formula1>10</formula1>
    </dataValidation>
    <dataValidation type="decimal" operator="lessThanOrEqual" allowBlank="1" showInputMessage="1" showErrorMessage="1" error="max. 40" sqref="F1:F1048576" xr:uid="{539CC81C-CAD0-465F-B9E0-E9F7C1923A90}">
      <formula1>30</formula1>
    </dataValidation>
    <dataValidation type="decimal" operator="lessThanOrEqual" allowBlank="1" showInputMessage="1" showErrorMessage="1" error="max. 15" sqref="G1:G1048576" xr:uid="{FC14791E-257A-48E1-8FCD-C058C7D16633}">
      <formula1>20</formula1>
    </dataValidation>
    <dataValidation type="decimal" operator="lessThanOrEqual" allowBlank="1" showInputMessage="1" showErrorMessage="1" error="max. 10" sqref="J1:J1048576" xr:uid="{FA68E5A2-FE23-44C2-8B61-14CBF03C517D}">
      <formula1>25</formula1>
    </dataValidation>
    <dataValidation type="decimal" operator="lessThanOrEqual" allowBlank="1" showInputMessage="1" showErrorMessage="1" error="max. 10" sqref="K1:K1048576" xr:uid="{8B8E97ED-24B8-4FD3-9047-A778425E3F52}">
      <formula1>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C8FF-AD61-4E40-A3C3-58565AF58506}">
  <dimension ref="A1:U28"/>
  <sheetViews>
    <sheetView showGridLines="0" topLeftCell="A9" zoomScale="70" zoomScaleNormal="70" workbookViewId="0"/>
  </sheetViews>
  <sheetFormatPr defaultRowHeight="14.5" x14ac:dyDescent="0.35"/>
  <cols>
    <col min="1" max="1" width="14.26953125" customWidth="1"/>
    <col min="2" max="2" width="36.453125" customWidth="1"/>
    <col min="3" max="3" width="40.81640625" customWidth="1"/>
    <col min="4" max="4" width="18.453125" customWidth="1"/>
    <col min="5" max="5" width="18.54296875" customWidth="1"/>
    <col min="12" max="12" width="10.1796875" customWidth="1"/>
  </cols>
  <sheetData>
    <row r="1" spans="1:21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49" customFormat="1" ht="12.5" x14ac:dyDescent="0.3">
      <c r="A2" s="14" t="s">
        <v>61</v>
      </c>
      <c r="B2" s="2"/>
      <c r="C2" s="2"/>
      <c r="D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49" customFormat="1" ht="15" customHeight="1" x14ac:dyDescent="0.3">
      <c r="A3" s="3" t="s">
        <v>2</v>
      </c>
      <c r="B3" s="2"/>
      <c r="C3" s="2"/>
      <c r="D3" s="22" t="s">
        <v>3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"/>
      <c r="P3" s="2"/>
      <c r="Q3" s="2"/>
      <c r="R3" s="2"/>
      <c r="S3" s="2"/>
      <c r="T3" s="2"/>
      <c r="U3" s="2"/>
    </row>
    <row r="4" spans="1:21" s="49" customFormat="1" ht="15" customHeight="1" x14ac:dyDescent="0.3">
      <c r="A4" s="14" t="s">
        <v>62</v>
      </c>
      <c r="B4" s="2"/>
      <c r="C4" s="2"/>
      <c r="D4" s="21" t="s">
        <v>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"/>
      <c r="P4" s="2"/>
      <c r="Q4" s="2"/>
      <c r="R4" s="2"/>
      <c r="S4" s="2"/>
      <c r="T4" s="2"/>
      <c r="U4" s="2"/>
    </row>
    <row r="5" spans="1:21" s="49" customFormat="1" ht="15" customHeight="1" x14ac:dyDescent="0.3">
      <c r="A5" s="14" t="s">
        <v>63</v>
      </c>
      <c r="B5" s="2"/>
      <c r="C5" s="2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"/>
      <c r="P5" s="2"/>
      <c r="Q5" s="2"/>
      <c r="R5" s="2"/>
      <c r="S5" s="2"/>
      <c r="T5" s="2"/>
      <c r="U5" s="2"/>
    </row>
    <row r="6" spans="1:21" s="49" customFormat="1" ht="12.5" x14ac:dyDescent="0.3">
      <c r="A6" s="14" t="s">
        <v>64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s="49" customFormat="1" ht="13.5" customHeight="1" x14ac:dyDescent="0.3">
      <c r="A7" s="42" t="s">
        <v>59</v>
      </c>
      <c r="B7" s="26"/>
      <c r="C7" s="26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s="49" customFormat="1" ht="13.5" customHeight="1" x14ac:dyDescent="0.3">
      <c r="A8" s="14" t="s">
        <v>65</v>
      </c>
      <c r="B8" s="2"/>
      <c r="C8" s="2"/>
      <c r="D8" s="3" t="s">
        <v>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s="49" customFormat="1" ht="27.75" customHeight="1" x14ac:dyDescent="0.3">
      <c r="A9" s="2"/>
      <c r="B9" s="2"/>
      <c r="C9" s="2"/>
      <c r="D9" s="21" t="s">
        <v>6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"/>
      <c r="P9" s="2"/>
      <c r="Q9" s="2"/>
      <c r="R9" s="2"/>
      <c r="S9" s="2"/>
      <c r="T9" s="2"/>
      <c r="U9" s="2"/>
    </row>
    <row r="10" spans="1:21" s="49" customFormat="1" ht="31.5" customHeight="1" x14ac:dyDescent="0.3">
      <c r="A10" s="2"/>
      <c r="B10" s="2"/>
      <c r="C10" s="2"/>
      <c r="D10" s="21" t="s">
        <v>7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"/>
      <c r="P10" s="2"/>
      <c r="Q10" s="2"/>
      <c r="R10" s="2"/>
      <c r="S10" s="2"/>
      <c r="T10" s="2"/>
      <c r="U10" s="2"/>
    </row>
    <row r="11" spans="1:21" s="49" customFormat="1" ht="30.75" customHeight="1" x14ac:dyDescent="0.3">
      <c r="A11" s="2"/>
      <c r="B11" s="2"/>
      <c r="C11" s="2"/>
      <c r="D11" s="21" t="s">
        <v>8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"/>
      <c r="P11" s="2"/>
      <c r="Q11" s="2"/>
      <c r="R11" s="2"/>
      <c r="S11" s="2"/>
      <c r="T11" s="2"/>
      <c r="U11" s="2"/>
    </row>
    <row r="12" spans="1:21" s="49" customFormat="1" ht="15" customHeight="1" x14ac:dyDescent="0.3">
      <c r="A12" s="2"/>
      <c r="B12" s="2"/>
      <c r="C12" s="2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"/>
      <c r="P12" s="2"/>
      <c r="Q12" s="2"/>
      <c r="R12" s="2"/>
      <c r="S12" s="2"/>
      <c r="T12" s="2"/>
      <c r="U12" s="2"/>
    </row>
    <row r="13" spans="1:21" s="49" customFormat="1" ht="15" customHeight="1" x14ac:dyDescent="0.3">
      <c r="A13" s="3"/>
      <c r="B13" s="2"/>
      <c r="C13" s="2"/>
      <c r="D13" s="2"/>
      <c r="E13" s="2"/>
      <c r="F13" s="2"/>
      <c r="G13" s="3"/>
      <c r="H13" s="3"/>
      <c r="I13" s="3"/>
      <c r="J13" s="2"/>
      <c r="K13" s="2"/>
      <c r="L13" s="2"/>
      <c r="M13" s="2"/>
      <c r="N13" s="2"/>
      <c r="O13" s="2"/>
    </row>
    <row r="14" spans="1:21" s="49" customFormat="1" ht="15" customHeight="1" x14ac:dyDescent="0.3">
      <c r="A14" s="27" t="s">
        <v>9</v>
      </c>
      <c r="B14" s="19" t="s">
        <v>10</v>
      </c>
      <c r="C14" s="19" t="s">
        <v>11</v>
      </c>
      <c r="D14" s="19" t="s">
        <v>12</v>
      </c>
      <c r="E14" s="31" t="s">
        <v>13</v>
      </c>
      <c r="F14" s="38" t="s">
        <v>14</v>
      </c>
      <c r="G14" s="39"/>
      <c r="H14" s="39"/>
      <c r="I14" s="39"/>
      <c r="J14" s="39"/>
      <c r="K14" s="40"/>
      <c r="L14" s="19" t="s">
        <v>15</v>
      </c>
      <c r="M14" s="2"/>
      <c r="N14" s="2"/>
      <c r="O14" s="2"/>
    </row>
    <row r="15" spans="1:21" s="49" customFormat="1" ht="12.5" x14ac:dyDescent="0.3">
      <c r="A15" s="28"/>
      <c r="B15" s="20"/>
      <c r="C15" s="20"/>
      <c r="D15" s="20"/>
      <c r="E15" s="32"/>
      <c r="F15" s="23" t="s">
        <v>21</v>
      </c>
      <c r="G15" s="41"/>
      <c r="H15" s="23" t="s">
        <v>22</v>
      </c>
      <c r="I15" s="24"/>
      <c r="J15" s="24"/>
      <c r="K15" s="41"/>
      <c r="L15" s="20"/>
      <c r="M15" s="2"/>
      <c r="N15" s="2"/>
      <c r="O15" s="2"/>
    </row>
    <row r="16" spans="1:21" s="49" customFormat="1" ht="108" x14ac:dyDescent="0.3">
      <c r="A16" s="28"/>
      <c r="B16" s="20"/>
      <c r="C16" s="20"/>
      <c r="D16" s="20"/>
      <c r="E16" s="32"/>
      <c r="F16" s="7" t="s">
        <v>23</v>
      </c>
      <c r="G16" s="7" t="s">
        <v>24</v>
      </c>
      <c r="H16" s="7" t="s">
        <v>25</v>
      </c>
      <c r="I16" s="7" t="s">
        <v>26</v>
      </c>
      <c r="J16" s="7" t="s">
        <v>27</v>
      </c>
      <c r="K16" s="12" t="s">
        <v>28</v>
      </c>
      <c r="L16" s="25"/>
      <c r="M16" s="2"/>
      <c r="N16" s="2"/>
      <c r="O16" s="2"/>
    </row>
    <row r="17" spans="1:15" s="49" customFormat="1" ht="29.25" customHeight="1" x14ac:dyDescent="0.3">
      <c r="A17" s="29"/>
      <c r="B17" s="30"/>
      <c r="C17" s="30"/>
      <c r="D17" s="30"/>
      <c r="E17" s="33"/>
      <c r="F17" s="6" t="s">
        <v>29</v>
      </c>
      <c r="G17" s="6" t="s">
        <v>30</v>
      </c>
      <c r="H17" s="6" t="s">
        <v>31</v>
      </c>
      <c r="I17" s="6" t="s">
        <v>31</v>
      </c>
      <c r="J17" s="6" t="s">
        <v>32</v>
      </c>
      <c r="K17" s="6" t="s">
        <v>33</v>
      </c>
      <c r="L17" s="6"/>
      <c r="M17" s="2"/>
      <c r="N17" s="2"/>
      <c r="O17" s="2"/>
    </row>
    <row r="18" spans="1:15" s="49" customFormat="1" ht="12.5" x14ac:dyDescent="0.3">
      <c r="A18" s="43" t="s">
        <v>51</v>
      </c>
      <c r="B18" s="43" t="s">
        <v>35</v>
      </c>
      <c r="C18" s="43" t="s">
        <v>43</v>
      </c>
      <c r="D18" s="45">
        <v>498100</v>
      </c>
      <c r="E18" s="45">
        <v>190000</v>
      </c>
      <c r="F18" s="4">
        <v>25</v>
      </c>
      <c r="G18" s="4">
        <v>18</v>
      </c>
      <c r="H18" s="4">
        <v>10</v>
      </c>
      <c r="I18" s="4">
        <v>9</v>
      </c>
      <c r="J18" s="4">
        <v>16</v>
      </c>
      <c r="K18" s="4">
        <v>5</v>
      </c>
      <c r="L18" s="13">
        <f>SUM(F18:K18)</f>
        <v>83</v>
      </c>
      <c r="M18" s="2"/>
      <c r="N18" s="2"/>
      <c r="O18" s="2"/>
    </row>
    <row r="19" spans="1:15" s="49" customFormat="1" ht="12.5" x14ac:dyDescent="0.3">
      <c r="A19" s="43" t="s">
        <v>52</v>
      </c>
      <c r="B19" s="43" t="s">
        <v>36</v>
      </c>
      <c r="C19" s="43" t="s">
        <v>44</v>
      </c>
      <c r="D19" s="45">
        <v>1300000</v>
      </c>
      <c r="E19" s="45">
        <v>750000</v>
      </c>
      <c r="F19" s="4">
        <v>27</v>
      </c>
      <c r="G19" s="4">
        <v>17</v>
      </c>
      <c r="H19" s="4">
        <v>10</v>
      </c>
      <c r="I19" s="4">
        <v>10</v>
      </c>
      <c r="J19" s="4">
        <v>20</v>
      </c>
      <c r="K19" s="4">
        <v>4</v>
      </c>
      <c r="L19" s="13">
        <f t="shared" ref="L19:L25" si="0">SUM(F19:K19)</f>
        <v>88</v>
      </c>
      <c r="M19" s="2"/>
      <c r="N19" s="2"/>
      <c r="O19" s="2"/>
    </row>
    <row r="20" spans="1:15" s="49" customFormat="1" ht="12.5" x14ac:dyDescent="0.3">
      <c r="A20" s="43" t="s">
        <v>53</v>
      </c>
      <c r="B20" s="43" t="s">
        <v>37</v>
      </c>
      <c r="C20" s="43" t="s">
        <v>45</v>
      </c>
      <c r="D20" s="45">
        <v>1094700</v>
      </c>
      <c r="E20" s="45">
        <v>400000</v>
      </c>
      <c r="F20" s="4">
        <v>24</v>
      </c>
      <c r="G20" s="4">
        <v>12</v>
      </c>
      <c r="H20" s="4">
        <v>10</v>
      </c>
      <c r="I20" s="4">
        <v>10</v>
      </c>
      <c r="J20" s="4">
        <v>18</v>
      </c>
      <c r="K20" s="4">
        <v>3</v>
      </c>
      <c r="L20" s="13">
        <f t="shared" si="0"/>
        <v>77</v>
      </c>
      <c r="M20" s="2"/>
      <c r="N20" s="2"/>
      <c r="O20" s="2"/>
    </row>
    <row r="21" spans="1:15" s="49" customFormat="1" ht="12.5" x14ac:dyDescent="0.3">
      <c r="A21" s="43" t="s">
        <v>54</v>
      </c>
      <c r="B21" s="43" t="s">
        <v>38</v>
      </c>
      <c r="C21" s="43" t="s">
        <v>46</v>
      </c>
      <c r="D21" s="45">
        <v>447600</v>
      </c>
      <c r="E21" s="45">
        <v>315000</v>
      </c>
      <c r="F21" s="4">
        <v>15</v>
      </c>
      <c r="G21" s="4">
        <v>0</v>
      </c>
      <c r="H21" s="4">
        <v>5</v>
      </c>
      <c r="I21" s="4">
        <v>3</v>
      </c>
      <c r="J21" s="4">
        <v>5</v>
      </c>
      <c r="K21" s="4">
        <v>2</v>
      </c>
      <c r="L21" s="13">
        <f t="shared" si="0"/>
        <v>30</v>
      </c>
      <c r="M21" s="2"/>
      <c r="N21" s="2"/>
      <c r="O21" s="2"/>
    </row>
    <row r="22" spans="1:15" s="49" customFormat="1" ht="12.5" x14ac:dyDescent="0.3">
      <c r="A22" s="43" t="s">
        <v>55</v>
      </c>
      <c r="B22" s="43" t="s">
        <v>39</v>
      </c>
      <c r="C22" s="43" t="s">
        <v>47</v>
      </c>
      <c r="D22" s="45">
        <v>450630</v>
      </c>
      <c r="E22" s="45">
        <v>315000</v>
      </c>
      <c r="F22" s="4">
        <v>10</v>
      </c>
      <c r="G22" s="4">
        <v>6</v>
      </c>
      <c r="H22" s="4">
        <v>6</v>
      </c>
      <c r="I22" s="4">
        <v>6</v>
      </c>
      <c r="J22" s="4">
        <v>8</v>
      </c>
      <c r="K22" s="4">
        <v>4</v>
      </c>
      <c r="L22" s="13">
        <f t="shared" si="0"/>
        <v>40</v>
      </c>
      <c r="M22" s="2"/>
      <c r="N22" s="2"/>
      <c r="O22" s="2"/>
    </row>
    <row r="23" spans="1:15" s="49" customFormat="1" ht="12.5" x14ac:dyDescent="0.3">
      <c r="A23" s="43" t="s">
        <v>56</v>
      </c>
      <c r="B23" s="43" t="s">
        <v>40</v>
      </c>
      <c r="C23" s="43" t="s">
        <v>48</v>
      </c>
      <c r="D23" s="45">
        <v>410500</v>
      </c>
      <c r="E23" s="45">
        <v>185000</v>
      </c>
      <c r="F23" s="4">
        <v>26</v>
      </c>
      <c r="G23" s="4">
        <v>14</v>
      </c>
      <c r="H23" s="4">
        <v>9</v>
      </c>
      <c r="I23" s="4">
        <v>9</v>
      </c>
      <c r="J23" s="4">
        <v>11</v>
      </c>
      <c r="K23" s="4">
        <v>3</v>
      </c>
      <c r="L23" s="13">
        <f t="shared" si="0"/>
        <v>72</v>
      </c>
      <c r="M23" s="2"/>
      <c r="N23" s="2"/>
      <c r="O23" s="2"/>
    </row>
    <row r="24" spans="1:15" s="49" customFormat="1" ht="12.5" x14ac:dyDescent="0.3">
      <c r="A24" s="43" t="s">
        <v>57</v>
      </c>
      <c r="B24" s="43" t="s">
        <v>41</v>
      </c>
      <c r="C24" s="43" t="s">
        <v>49</v>
      </c>
      <c r="D24" s="45">
        <v>1425000</v>
      </c>
      <c r="E24" s="45">
        <v>700000</v>
      </c>
      <c r="F24" s="4">
        <v>27</v>
      </c>
      <c r="G24" s="4">
        <v>15</v>
      </c>
      <c r="H24" s="4">
        <v>7</v>
      </c>
      <c r="I24" s="4">
        <v>8</v>
      </c>
      <c r="J24" s="4">
        <v>21</v>
      </c>
      <c r="K24" s="4">
        <v>5</v>
      </c>
      <c r="L24" s="13">
        <f t="shared" si="0"/>
        <v>83</v>
      </c>
      <c r="M24" s="2"/>
      <c r="N24" s="2"/>
      <c r="O24" s="2"/>
    </row>
    <row r="25" spans="1:15" s="49" customFormat="1" ht="12.5" x14ac:dyDescent="0.3">
      <c r="A25" s="43" t="s">
        <v>58</v>
      </c>
      <c r="B25" s="44" t="s">
        <v>42</v>
      </c>
      <c r="C25" s="43" t="s">
        <v>50</v>
      </c>
      <c r="D25" s="45">
        <v>1998000</v>
      </c>
      <c r="E25" s="45">
        <v>850000</v>
      </c>
      <c r="F25" s="4">
        <v>29</v>
      </c>
      <c r="G25" s="4">
        <v>19</v>
      </c>
      <c r="H25" s="4">
        <v>9</v>
      </c>
      <c r="I25" s="4">
        <v>8</v>
      </c>
      <c r="J25" s="4">
        <v>20</v>
      </c>
      <c r="K25" s="4">
        <v>2</v>
      </c>
      <c r="L25" s="13">
        <f t="shared" si="0"/>
        <v>87</v>
      </c>
      <c r="M25" s="2"/>
      <c r="N25" s="2"/>
      <c r="O25" s="2"/>
    </row>
    <row r="26" spans="1:15" s="49" customFormat="1" ht="12.5" x14ac:dyDescent="0.3">
      <c r="A26" s="2"/>
      <c r="B26" s="2"/>
      <c r="C26" s="2"/>
      <c r="D26" s="47"/>
      <c r="E26" s="47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s="49" customFormat="1" ht="12.5" x14ac:dyDescent="0.3">
      <c r="A27" s="2"/>
      <c r="B27" s="2"/>
      <c r="C27" s="2"/>
      <c r="D27" s="2"/>
      <c r="E27" s="48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s="49" customFormat="1" ht="12.5" x14ac:dyDescent="0.3"/>
  </sheetData>
  <mergeCells count="17">
    <mergeCell ref="H15:K15"/>
    <mergeCell ref="D11:N11"/>
    <mergeCell ref="D12:N12"/>
    <mergeCell ref="A14:A17"/>
    <mergeCell ref="B14:B17"/>
    <mergeCell ref="C14:C17"/>
    <mergeCell ref="D14:D17"/>
    <mergeCell ref="E14:E17"/>
    <mergeCell ref="F14:K14"/>
    <mergeCell ref="L14:L16"/>
    <mergeCell ref="F15:G15"/>
    <mergeCell ref="D10:N10"/>
    <mergeCell ref="D3:N3"/>
    <mergeCell ref="D4:N4"/>
    <mergeCell ref="D5:N5"/>
    <mergeCell ref="A7:C7"/>
    <mergeCell ref="D9:N9"/>
  </mergeCells>
  <dataValidations count="6">
    <dataValidation type="decimal" operator="lessThanOrEqual" allowBlank="1" showInputMessage="1" showErrorMessage="1" error="max. 15" sqref="H18:H25" xr:uid="{802C157A-2D5B-43A9-95FB-4D49103A6736}">
      <formula1>10</formula1>
    </dataValidation>
    <dataValidation type="decimal" operator="lessThanOrEqual" allowBlank="1" showInputMessage="1" showErrorMessage="1" error="max. 5" sqref="I18:I25" xr:uid="{974CA3FA-1B66-4051-8FAE-1BAA30F565DA}">
      <formula1>10</formula1>
    </dataValidation>
    <dataValidation type="decimal" operator="lessThanOrEqual" allowBlank="1" showInputMessage="1" showErrorMessage="1" error="max. 40" sqref="F1:F1048576" xr:uid="{E1DA6353-6F14-40BA-B978-737F3936C934}">
      <formula1>30</formula1>
    </dataValidation>
    <dataValidation type="decimal" operator="lessThanOrEqual" allowBlank="1" showInputMessage="1" showErrorMessage="1" error="max. 15" sqref="G1:G1048576" xr:uid="{BD154BC5-66F2-47AC-BFB8-3F2AB2C373EA}">
      <formula1>20</formula1>
    </dataValidation>
    <dataValidation type="decimal" operator="lessThanOrEqual" allowBlank="1" showInputMessage="1" showErrorMessage="1" error="max. 10" sqref="J1:J1048576" xr:uid="{E7F58DFC-C935-4AFC-88BB-DC70F4E44A02}">
      <formula1>25</formula1>
    </dataValidation>
    <dataValidation type="decimal" operator="lessThanOrEqual" allowBlank="1" showInputMessage="1" showErrorMessage="1" error="max. 10" sqref="K1:K1048576" xr:uid="{D32322BA-8EB3-4284-9D0B-D5CD917B99C2}">
      <formula1>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1AF0A-A463-41BC-ABB1-86E5ABA57AB8}">
  <dimension ref="A1:U27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6.453125" customWidth="1"/>
    <col min="3" max="3" width="40.81640625" customWidth="1"/>
    <col min="4" max="4" width="18.453125" customWidth="1"/>
    <col min="5" max="5" width="18.54296875" customWidth="1"/>
    <col min="12" max="12" width="10.1796875" customWidth="1"/>
  </cols>
  <sheetData>
    <row r="1" spans="1:21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49" customFormat="1" ht="12.5" x14ac:dyDescent="0.3">
      <c r="A2" s="14" t="s">
        <v>61</v>
      </c>
      <c r="B2" s="2"/>
      <c r="C2" s="2"/>
      <c r="D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49" customFormat="1" ht="15" customHeight="1" x14ac:dyDescent="0.3">
      <c r="A3" s="3" t="s">
        <v>2</v>
      </c>
      <c r="B3" s="2"/>
      <c r="C3" s="2"/>
      <c r="D3" s="22" t="s">
        <v>3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"/>
      <c r="P3" s="2"/>
      <c r="Q3" s="2"/>
      <c r="R3" s="2"/>
      <c r="S3" s="2"/>
      <c r="T3" s="2"/>
      <c r="U3" s="2"/>
    </row>
    <row r="4" spans="1:21" s="49" customFormat="1" ht="15" customHeight="1" x14ac:dyDescent="0.3">
      <c r="A4" s="14" t="s">
        <v>62</v>
      </c>
      <c r="B4" s="2"/>
      <c r="C4" s="2"/>
      <c r="D4" s="21" t="s">
        <v>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"/>
      <c r="P4" s="2"/>
      <c r="Q4" s="2"/>
      <c r="R4" s="2"/>
      <c r="S4" s="2"/>
      <c r="T4" s="2"/>
      <c r="U4" s="2"/>
    </row>
    <row r="5" spans="1:21" s="49" customFormat="1" ht="15" customHeight="1" x14ac:dyDescent="0.3">
      <c r="A5" s="14" t="s">
        <v>63</v>
      </c>
      <c r="B5" s="2"/>
      <c r="C5" s="2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"/>
      <c r="P5" s="2"/>
      <c r="Q5" s="2"/>
      <c r="R5" s="2"/>
      <c r="S5" s="2"/>
      <c r="T5" s="2"/>
      <c r="U5" s="2"/>
    </row>
    <row r="6" spans="1:21" s="49" customFormat="1" ht="12.5" x14ac:dyDescent="0.3">
      <c r="A6" s="14" t="s">
        <v>64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s="49" customFormat="1" ht="13.5" customHeight="1" x14ac:dyDescent="0.3">
      <c r="A7" s="42" t="s">
        <v>59</v>
      </c>
      <c r="B7" s="26"/>
      <c r="C7" s="26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s="49" customFormat="1" ht="13.5" customHeight="1" x14ac:dyDescent="0.3">
      <c r="A8" s="14" t="s">
        <v>65</v>
      </c>
      <c r="B8" s="2"/>
      <c r="C8" s="2"/>
      <c r="D8" s="3" t="s">
        <v>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s="49" customFormat="1" ht="27.75" customHeight="1" x14ac:dyDescent="0.3">
      <c r="A9" s="2"/>
      <c r="B9" s="2"/>
      <c r="C9" s="2"/>
      <c r="D9" s="21" t="s">
        <v>6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"/>
      <c r="P9" s="2"/>
      <c r="Q9" s="2"/>
      <c r="R9" s="2"/>
      <c r="S9" s="2"/>
      <c r="T9" s="2"/>
      <c r="U9" s="2"/>
    </row>
    <row r="10" spans="1:21" s="49" customFormat="1" ht="31.5" customHeight="1" x14ac:dyDescent="0.3">
      <c r="A10" s="2"/>
      <c r="B10" s="2"/>
      <c r="C10" s="2"/>
      <c r="D10" s="21" t="s">
        <v>7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"/>
      <c r="P10" s="2"/>
      <c r="Q10" s="2"/>
      <c r="R10" s="2"/>
      <c r="S10" s="2"/>
      <c r="T10" s="2"/>
      <c r="U10" s="2"/>
    </row>
    <row r="11" spans="1:21" s="49" customFormat="1" ht="30.75" customHeight="1" x14ac:dyDescent="0.3">
      <c r="A11" s="2"/>
      <c r="B11" s="2"/>
      <c r="C11" s="2"/>
      <c r="D11" s="21" t="s">
        <v>8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"/>
      <c r="P11" s="2"/>
      <c r="Q11" s="2"/>
      <c r="R11" s="2"/>
      <c r="S11" s="2"/>
      <c r="T11" s="2"/>
      <c r="U11" s="2"/>
    </row>
    <row r="12" spans="1:21" s="49" customFormat="1" ht="15" customHeight="1" x14ac:dyDescent="0.3">
      <c r="A12" s="2"/>
      <c r="B12" s="2"/>
      <c r="C12" s="2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"/>
      <c r="P12" s="2"/>
      <c r="Q12" s="2"/>
      <c r="R12" s="2"/>
      <c r="S12" s="2"/>
      <c r="T12" s="2"/>
      <c r="U12" s="2"/>
    </row>
    <row r="13" spans="1:21" s="49" customFormat="1" ht="15" customHeight="1" x14ac:dyDescent="0.3">
      <c r="A13" s="3"/>
      <c r="B13" s="2"/>
      <c r="C13" s="2"/>
      <c r="D13" s="2"/>
      <c r="E13" s="2"/>
      <c r="F13" s="2"/>
      <c r="G13" s="3"/>
      <c r="H13" s="3"/>
      <c r="I13" s="3"/>
      <c r="J13" s="2"/>
      <c r="K13" s="2"/>
      <c r="L13" s="2"/>
      <c r="M13" s="2"/>
      <c r="N13" s="2"/>
      <c r="O13" s="2"/>
    </row>
    <row r="14" spans="1:21" s="49" customFormat="1" ht="15" customHeight="1" x14ac:dyDescent="0.3">
      <c r="A14" s="27" t="s">
        <v>9</v>
      </c>
      <c r="B14" s="19" t="s">
        <v>10</v>
      </c>
      <c r="C14" s="19" t="s">
        <v>11</v>
      </c>
      <c r="D14" s="19" t="s">
        <v>12</v>
      </c>
      <c r="E14" s="31" t="s">
        <v>13</v>
      </c>
      <c r="F14" s="38" t="s">
        <v>14</v>
      </c>
      <c r="G14" s="39"/>
      <c r="H14" s="39"/>
      <c r="I14" s="39"/>
      <c r="J14" s="39"/>
      <c r="K14" s="40"/>
      <c r="L14" s="19" t="s">
        <v>15</v>
      </c>
      <c r="M14" s="2"/>
      <c r="N14" s="2"/>
      <c r="O14" s="2"/>
    </row>
    <row r="15" spans="1:21" s="49" customFormat="1" ht="12.5" x14ac:dyDescent="0.3">
      <c r="A15" s="28"/>
      <c r="B15" s="20"/>
      <c r="C15" s="20"/>
      <c r="D15" s="20"/>
      <c r="E15" s="32"/>
      <c r="F15" s="23" t="s">
        <v>21</v>
      </c>
      <c r="G15" s="41"/>
      <c r="H15" s="23" t="s">
        <v>22</v>
      </c>
      <c r="I15" s="24"/>
      <c r="J15" s="24"/>
      <c r="K15" s="41"/>
      <c r="L15" s="20"/>
      <c r="M15" s="2"/>
      <c r="N15" s="2"/>
      <c r="O15" s="2"/>
    </row>
    <row r="16" spans="1:21" s="49" customFormat="1" ht="108" x14ac:dyDescent="0.3">
      <c r="A16" s="28"/>
      <c r="B16" s="20"/>
      <c r="C16" s="20"/>
      <c r="D16" s="20"/>
      <c r="E16" s="32"/>
      <c r="F16" s="7" t="s">
        <v>23</v>
      </c>
      <c r="G16" s="7" t="s">
        <v>24</v>
      </c>
      <c r="H16" s="7" t="s">
        <v>25</v>
      </c>
      <c r="I16" s="7" t="s">
        <v>26</v>
      </c>
      <c r="J16" s="7" t="s">
        <v>27</v>
      </c>
      <c r="K16" s="12" t="s">
        <v>28</v>
      </c>
      <c r="L16" s="25"/>
      <c r="M16" s="2"/>
      <c r="N16" s="2"/>
      <c r="O16" s="2"/>
    </row>
    <row r="17" spans="1:15" s="49" customFormat="1" ht="29.25" customHeight="1" x14ac:dyDescent="0.3">
      <c r="A17" s="29"/>
      <c r="B17" s="30"/>
      <c r="C17" s="30"/>
      <c r="D17" s="30"/>
      <c r="E17" s="33"/>
      <c r="F17" s="6" t="s">
        <v>29</v>
      </c>
      <c r="G17" s="6" t="s">
        <v>30</v>
      </c>
      <c r="H17" s="6" t="s">
        <v>31</v>
      </c>
      <c r="I17" s="6" t="s">
        <v>31</v>
      </c>
      <c r="J17" s="6" t="s">
        <v>32</v>
      </c>
      <c r="K17" s="6" t="s">
        <v>33</v>
      </c>
      <c r="L17" s="6"/>
      <c r="M17" s="2"/>
      <c r="N17" s="2"/>
      <c r="O17" s="2"/>
    </row>
    <row r="18" spans="1:15" s="49" customFormat="1" ht="12.5" x14ac:dyDescent="0.3">
      <c r="A18" s="43" t="s">
        <v>51</v>
      </c>
      <c r="B18" s="43" t="s">
        <v>35</v>
      </c>
      <c r="C18" s="43" t="s">
        <v>43</v>
      </c>
      <c r="D18" s="45">
        <v>498100</v>
      </c>
      <c r="E18" s="45">
        <v>190000</v>
      </c>
      <c r="F18" s="4">
        <v>23</v>
      </c>
      <c r="G18" s="4">
        <v>15</v>
      </c>
      <c r="H18" s="4">
        <v>8</v>
      </c>
      <c r="I18" s="4">
        <v>8</v>
      </c>
      <c r="J18" s="4">
        <v>20</v>
      </c>
      <c r="K18" s="4">
        <v>5</v>
      </c>
      <c r="L18" s="13">
        <f>SUM(F18:K18)</f>
        <v>79</v>
      </c>
      <c r="M18" s="2"/>
      <c r="N18" s="2"/>
      <c r="O18" s="2"/>
    </row>
    <row r="19" spans="1:15" s="49" customFormat="1" ht="12.5" x14ac:dyDescent="0.3">
      <c r="A19" s="43" t="s">
        <v>52</v>
      </c>
      <c r="B19" s="43" t="s">
        <v>36</v>
      </c>
      <c r="C19" s="43" t="s">
        <v>44</v>
      </c>
      <c r="D19" s="45">
        <v>1300000</v>
      </c>
      <c r="E19" s="45">
        <v>750000</v>
      </c>
      <c r="F19" s="4">
        <v>25</v>
      </c>
      <c r="G19" s="4">
        <v>15</v>
      </c>
      <c r="H19" s="4">
        <v>10</v>
      </c>
      <c r="I19" s="4">
        <v>9</v>
      </c>
      <c r="J19" s="4">
        <v>20</v>
      </c>
      <c r="K19" s="4">
        <v>4</v>
      </c>
      <c r="L19" s="13">
        <f t="shared" ref="L19:L25" si="0">SUM(F19:K19)</f>
        <v>83</v>
      </c>
      <c r="M19" s="2"/>
      <c r="N19" s="2"/>
      <c r="O19" s="2"/>
    </row>
    <row r="20" spans="1:15" s="49" customFormat="1" ht="12.5" x14ac:dyDescent="0.3">
      <c r="A20" s="43" t="s">
        <v>53</v>
      </c>
      <c r="B20" s="43" t="s">
        <v>37</v>
      </c>
      <c r="C20" s="43" t="s">
        <v>45</v>
      </c>
      <c r="D20" s="45">
        <v>1094700</v>
      </c>
      <c r="E20" s="45">
        <v>400000</v>
      </c>
      <c r="F20" s="4">
        <v>23</v>
      </c>
      <c r="G20" s="4">
        <v>15</v>
      </c>
      <c r="H20" s="4">
        <v>10</v>
      </c>
      <c r="I20" s="4">
        <v>9</v>
      </c>
      <c r="J20" s="4">
        <v>20</v>
      </c>
      <c r="K20" s="4">
        <v>5</v>
      </c>
      <c r="L20" s="13">
        <f t="shared" si="0"/>
        <v>82</v>
      </c>
      <c r="M20" s="2"/>
      <c r="N20" s="2"/>
      <c r="O20" s="2"/>
    </row>
    <row r="21" spans="1:15" s="49" customFormat="1" ht="12.5" x14ac:dyDescent="0.3">
      <c r="A21" s="43" t="s">
        <v>54</v>
      </c>
      <c r="B21" s="43" t="s">
        <v>38</v>
      </c>
      <c r="C21" s="43" t="s">
        <v>46</v>
      </c>
      <c r="D21" s="45">
        <v>447600</v>
      </c>
      <c r="E21" s="45">
        <v>315000</v>
      </c>
      <c r="F21" s="4">
        <v>10</v>
      </c>
      <c r="G21" s="4">
        <v>5</v>
      </c>
      <c r="H21" s="4">
        <v>5</v>
      </c>
      <c r="I21" s="4">
        <v>5</v>
      </c>
      <c r="J21" s="4">
        <v>10</v>
      </c>
      <c r="K21" s="4">
        <v>4</v>
      </c>
      <c r="L21" s="13">
        <f t="shared" si="0"/>
        <v>39</v>
      </c>
      <c r="M21" s="2"/>
      <c r="N21" s="2"/>
      <c r="O21" s="2"/>
    </row>
    <row r="22" spans="1:15" s="49" customFormat="1" ht="12.5" x14ac:dyDescent="0.3">
      <c r="A22" s="43" t="s">
        <v>55</v>
      </c>
      <c r="B22" s="43" t="s">
        <v>39</v>
      </c>
      <c r="C22" s="43" t="s">
        <v>47</v>
      </c>
      <c r="D22" s="45">
        <v>450630</v>
      </c>
      <c r="E22" s="45">
        <v>315000</v>
      </c>
      <c r="F22" s="4">
        <v>15</v>
      </c>
      <c r="G22" s="4">
        <v>7</v>
      </c>
      <c r="H22" s="4">
        <v>7</v>
      </c>
      <c r="I22" s="4">
        <v>6</v>
      </c>
      <c r="J22" s="4">
        <v>17</v>
      </c>
      <c r="K22" s="4">
        <v>2</v>
      </c>
      <c r="L22" s="13">
        <f t="shared" si="0"/>
        <v>54</v>
      </c>
      <c r="M22" s="2"/>
      <c r="N22" s="2"/>
      <c r="O22" s="2"/>
    </row>
    <row r="23" spans="1:15" s="49" customFormat="1" ht="12.5" x14ac:dyDescent="0.3">
      <c r="A23" s="43" t="s">
        <v>56</v>
      </c>
      <c r="B23" s="43" t="s">
        <v>40</v>
      </c>
      <c r="C23" s="43" t="s">
        <v>48</v>
      </c>
      <c r="D23" s="45">
        <v>410500</v>
      </c>
      <c r="E23" s="45">
        <v>185000</v>
      </c>
      <c r="F23" s="4">
        <v>22</v>
      </c>
      <c r="G23" s="4">
        <v>15</v>
      </c>
      <c r="H23" s="4">
        <v>8</v>
      </c>
      <c r="I23" s="4">
        <v>9</v>
      </c>
      <c r="J23" s="4">
        <v>20</v>
      </c>
      <c r="K23" s="4">
        <v>5</v>
      </c>
      <c r="L23" s="13">
        <f t="shared" si="0"/>
        <v>79</v>
      </c>
      <c r="M23" s="2"/>
      <c r="N23" s="2"/>
      <c r="O23" s="2"/>
    </row>
    <row r="24" spans="1:15" s="49" customFormat="1" ht="12.5" x14ac:dyDescent="0.3">
      <c r="A24" s="43" t="s">
        <v>57</v>
      </c>
      <c r="B24" s="43" t="s">
        <v>41</v>
      </c>
      <c r="C24" s="43" t="s">
        <v>49</v>
      </c>
      <c r="D24" s="45">
        <v>1425000</v>
      </c>
      <c r="E24" s="45">
        <v>700000</v>
      </c>
      <c r="F24" s="4">
        <v>28</v>
      </c>
      <c r="G24" s="4">
        <v>17</v>
      </c>
      <c r="H24" s="4">
        <v>10</v>
      </c>
      <c r="I24" s="4">
        <v>9</v>
      </c>
      <c r="J24" s="4">
        <v>20</v>
      </c>
      <c r="K24" s="4">
        <v>4</v>
      </c>
      <c r="L24" s="13">
        <f t="shared" si="0"/>
        <v>88</v>
      </c>
      <c r="M24" s="2"/>
      <c r="N24" s="2"/>
      <c r="O24" s="2"/>
    </row>
    <row r="25" spans="1:15" s="49" customFormat="1" ht="12.5" x14ac:dyDescent="0.3">
      <c r="A25" s="43" t="s">
        <v>58</v>
      </c>
      <c r="B25" s="44" t="s">
        <v>42</v>
      </c>
      <c r="C25" s="43" t="s">
        <v>50</v>
      </c>
      <c r="D25" s="45">
        <v>1998000</v>
      </c>
      <c r="E25" s="45">
        <v>850000</v>
      </c>
      <c r="F25" s="4">
        <v>29</v>
      </c>
      <c r="G25" s="4">
        <v>19</v>
      </c>
      <c r="H25" s="4">
        <v>10</v>
      </c>
      <c r="I25" s="4">
        <v>9</v>
      </c>
      <c r="J25" s="4">
        <v>23</v>
      </c>
      <c r="K25" s="4">
        <v>5</v>
      </c>
      <c r="L25" s="13">
        <f t="shared" si="0"/>
        <v>95</v>
      </c>
      <c r="M25" s="2"/>
      <c r="N25" s="2"/>
      <c r="O25" s="2"/>
    </row>
    <row r="26" spans="1:15" s="49" customFormat="1" ht="12.5" x14ac:dyDescent="0.3">
      <c r="A26" s="2"/>
      <c r="B26" s="2"/>
      <c r="C26" s="2"/>
      <c r="D26" s="47"/>
      <c r="E26" s="47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s="49" customFormat="1" ht="12.5" x14ac:dyDescent="0.3">
      <c r="A27" s="2"/>
      <c r="B27" s="2"/>
      <c r="C27" s="2"/>
      <c r="D27" s="2"/>
      <c r="E27" s="48"/>
      <c r="F27" s="2"/>
      <c r="G27" s="2"/>
      <c r="H27" s="2"/>
      <c r="I27" s="2"/>
      <c r="J27" s="2"/>
      <c r="K27" s="2"/>
      <c r="L27" s="2"/>
      <c r="M27" s="2"/>
      <c r="N27" s="2"/>
      <c r="O27" s="2"/>
    </row>
  </sheetData>
  <mergeCells count="17">
    <mergeCell ref="H15:K15"/>
    <mergeCell ref="D11:N11"/>
    <mergeCell ref="D12:N12"/>
    <mergeCell ref="A14:A17"/>
    <mergeCell ref="B14:B17"/>
    <mergeCell ref="C14:C17"/>
    <mergeCell ref="D14:D17"/>
    <mergeCell ref="E14:E17"/>
    <mergeCell ref="F14:K14"/>
    <mergeCell ref="L14:L16"/>
    <mergeCell ref="F15:G15"/>
    <mergeCell ref="D10:N10"/>
    <mergeCell ref="D3:N3"/>
    <mergeCell ref="D4:N4"/>
    <mergeCell ref="D5:N5"/>
    <mergeCell ref="A7:C7"/>
    <mergeCell ref="D9:N9"/>
  </mergeCells>
  <dataValidations count="6">
    <dataValidation type="decimal" operator="lessThanOrEqual" allowBlank="1" showInputMessage="1" showErrorMessage="1" error="max. 15" sqref="H18:H25" xr:uid="{06983438-3B80-4E43-B577-552D83BA3E09}">
      <formula1>10</formula1>
    </dataValidation>
    <dataValidation type="decimal" operator="lessThanOrEqual" allowBlank="1" showInputMessage="1" showErrorMessage="1" error="max. 5" sqref="I18:I25" xr:uid="{B558065F-1ACC-4D41-A0DA-D305C289ECB5}">
      <formula1>10</formula1>
    </dataValidation>
    <dataValidation type="decimal" operator="lessThanOrEqual" allowBlank="1" showInputMessage="1" showErrorMessage="1" error="max. 40" sqref="F1:F1048576" xr:uid="{9657FE15-AE2C-4356-8073-3AF1E1A541FE}">
      <formula1>30</formula1>
    </dataValidation>
    <dataValidation type="decimal" operator="lessThanOrEqual" allowBlank="1" showInputMessage="1" showErrorMessage="1" error="max. 15" sqref="G1:G1048576" xr:uid="{6ECAECB2-72C0-4DB1-ADA2-55D6F54F11D3}">
      <formula1>20</formula1>
    </dataValidation>
    <dataValidation type="decimal" operator="lessThanOrEqual" allowBlank="1" showInputMessage="1" showErrorMessage="1" error="max. 10" sqref="J1:J1048576" xr:uid="{78FDD2D8-3E60-4D06-84F9-CB15BB9C5147}">
      <formula1>25</formula1>
    </dataValidation>
    <dataValidation type="decimal" operator="lessThanOrEqual" allowBlank="1" showInputMessage="1" showErrorMessage="1" error="max. 10" sqref="K1:K1048576" xr:uid="{836CA8ED-3F0F-4499-A260-5FECC5D3B2D7}">
      <formula1>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DAADE-F4E7-42DD-85DA-A4F76B39180F}">
  <dimension ref="A1:U28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6.453125" customWidth="1"/>
    <col min="3" max="3" width="40.81640625" customWidth="1"/>
    <col min="4" max="4" width="18.453125" customWidth="1"/>
    <col min="5" max="5" width="18.54296875" customWidth="1"/>
    <col min="12" max="12" width="10.1796875" customWidth="1"/>
  </cols>
  <sheetData>
    <row r="1" spans="1:21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49" customFormat="1" ht="12.5" x14ac:dyDescent="0.3">
      <c r="A2" s="14" t="s">
        <v>61</v>
      </c>
      <c r="B2" s="2"/>
      <c r="C2" s="2"/>
      <c r="D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49" customFormat="1" ht="15" customHeight="1" x14ac:dyDescent="0.3">
      <c r="A3" s="3" t="s">
        <v>2</v>
      </c>
      <c r="B3" s="2"/>
      <c r="C3" s="2"/>
      <c r="D3" s="22" t="s">
        <v>3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"/>
      <c r="P3" s="2"/>
      <c r="Q3" s="2"/>
      <c r="R3" s="2"/>
      <c r="S3" s="2"/>
      <c r="T3" s="2"/>
      <c r="U3" s="2"/>
    </row>
    <row r="4" spans="1:21" s="49" customFormat="1" ht="15" customHeight="1" x14ac:dyDescent="0.3">
      <c r="A4" s="14" t="s">
        <v>62</v>
      </c>
      <c r="B4" s="2"/>
      <c r="C4" s="2"/>
      <c r="D4" s="21" t="s">
        <v>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"/>
      <c r="P4" s="2"/>
      <c r="Q4" s="2"/>
      <c r="R4" s="2"/>
      <c r="S4" s="2"/>
      <c r="T4" s="2"/>
      <c r="U4" s="2"/>
    </row>
    <row r="5" spans="1:21" s="49" customFormat="1" ht="15" customHeight="1" x14ac:dyDescent="0.3">
      <c r="A5" s="14" t="s">
        <v>63</v>
      </c>
      <c r="B5" s="2"/>
      <c r="C5" s="2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"/>
      <c r="P5" s="2"/>
      <c r="Q5" s="2"/>
      <c r="R5" s="2"/>
      <c r="S5" s="2"/>
      <c r="T5" s="2"/>
      <c r="U5" s="2"/>
    </row>
    <row r="6" spans="1:21" s="49" customFormat="1" ht="12.5" x14ac:dyDescent="0.3">
      <c r="A6" s="14" t="s">
        <v>64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s="49" customFormat="1" ht="13.5" customHeight="1" x14ac:dyDescent="0.3">
      <c r="A7" s="42" t="s">
        <v>59</v>
      </c>
      <c r="B7" s="26"/>
      <c r="C7" s="26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s="49" customFormat="1" ht="13.5" customHeight="1" x14ac:dyDescent="0.3">
      <c r="A8" s="14" t="s">
        <v>65</v>
      </c>
      <c r="B8" s="2"/>
      <c r="C8" s="2"/>
      <c r="D8" s="3" t="s">
        <v>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s="49" customFormat="1" ht="27.75" customHeight="1" x14ac:dyDescent="0.3">
      <c r="A9" s="2"/>
      <c r="B9" s="2"/>
      <c r="C9" s="2"/>
      <c r="D9" s="21" t="s">
        <v>6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"/>
      <c r="P9" s="2"/>
      <c r="Q9" s="2"/>
      <c r="R9" s="2"/>
      <c r="S9" s="2"/>
      <c r="T9" s="2"/>
      <c r="U9" s="2"/>
    </row>
    <row r="10" spans="1:21" s="49" customFormat="1" ht="31.5" customHeight="1" x14ac:dyDescent="0.3">
      <c r="A10" s="2"/>
      <c r="B10" s="2"/>
      <c r="C10" s="2"/>
      <c r="D10" s="21" t="s">
        <v>7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"/>
      <c r="P10" s="2"/>
      <c r="Q10" s="2"/>
      <c r="R10" s="2"/>
      <c r="S10" s="2"/>
      <c r="T10" s="2"/>
      <c r="U10" s="2"/>
    </row>
    <row r="11" spans="1:21" s="49" customFormat="1" ht="30.75" customHeight="1" x14ac:dyDescent="0.3">
      <c r="A11" s="2"/>
      <c r="B11" s="2"/>
      <c r="C11" s="2"/>
      <c r="D11" s="21" t="s">
        <v>8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"/>
      <c r="P11" s="2"/>
      <c r="Q11" s="2"/>
      <c r="R11" s="2"/>
      <c r="S11" s="2"/>
      <c r="T11" s="2"/>
      <c r="U11" s="2"/>
    </row>
    <row r="12" spans="1:21" s="49" customFormat="1" ht="15" customHeight="1" x14ac:dyDescent="0.3">
      <c r="A12" s="2"/>
      <c r="B12" s="2"/>
      <c r="C12" s="2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"/>
      <c r="P12" s="2"/>
      <c r="Q12" s="2"/>
      <c r="R12" s="2"/>
      <c r="S12" s="2"/>
      <c r="T12" s="2"/>
      <c r="U12" s="2"/>
    </row>
    <row r="13" spans="1:21" s="49" customFormat="1" ht="15" customHeight="1" x14ac:dyDescent="0.3">
      <c r="A13" s="3"/>
      <c r="B13" s="2"/>
      <c r="C13" s="2"/>
      <c r="D13" s="2"/>
      <c r="E13" s="2"/>
      <c r="F13" s="2"/>
      <c r="G13" s="3"/>
      <c r="H13" s="3"/>
      <c r="I13" s="3"/>
      <c r="J13" s="2"/>
      <c r="K13" s="2"/>
      <c r="L13" s="2"/>
      <c r="M13" s="2"/>
      <c r="N13" s="2"/>
      <c r="O13" s="2"/>
    </row>
    <row r="14" spans="1:21" s="49" customFormat="1" ht="15" customHeight="1" x14ac:dyDescent="0.3">
      <c r="A14" s="27" t="s">
        <v>9</v>
      </c>
      <c r="B14" s="19" t="s">
        <v>10</v>
      </c>
      <c r="C14" s="19" t="s">
        <v>11</v>
      </c>
      <c r="D14" s="19" t="s">
        <v>12</v>
      </c>
      <c r="E14" s="31" t="s">
        <v>13</v>
      </c>
      <c r="F14" s="38" t="s">
        <v>14</v>
      </c>
      <c r="G14" s="39"/>
      <c r="H14" s="39"/>
      <c r="I14" s="39"/>
      <c r="J14" s="39"/>
      <c r="K14" s="40"/>
      <c r="L14" s="19" t="s">
        <v>15</v>
      </c>
      <c r="M14" s="2"/>
      <c r="N14" s="2"/>
      <c r="O14" s="2"/>
    </row>
    <row r="15" spans="1:21" s="49" customFormat="1" ht="12.5" x14ac:dyDescent="0.3">
      <c r="A15" s="28"/>
      <c r="B15" s="20"/>
      <c r="C15" s="20"/>
      <c r="D15" s="20"/>
      <c r="E15" s="32"/>
      <c r="F15" s="23" t="s">
        <v>21</v>
      </c>
      <c r="G15" s="41"/>
      <c r="H15" s="23" t="s">
        <v>22</v>
      </c>
      <c r="I15" s="24"/>
      <c r="J15" s="24"/>
      <c r="K15" s="41"/>
      <c r="L15" s="20"/>
      <c r="M15" s="2"/>
      <c r="N15" s="2"/>
      <c r="O15" s="2"/>
    </row>
    <row r="16" spans="1:21" s="49" customFormat="1" ht="108" x14ac:dyDescent="0.3">
      <c r="A16" s="28"/>
      <c r="B16" s="20"/>
      <c r="C16" s="20"/>
      <c r="D16" s="20"/>
      <c r="E16" s="32"/>
      <c r="F16" s="7" t="s">
        <v>23</v>
      </c>
      <c r="G16" s="7" t="s">
        <v>24</v>
      </c>
      <c r="H16" s="7" t="s">
        <v>25</v>
      </c>
      <c r="I16" s="7" t="s">
        <v>26</v>
      </c>
      <c r="J16" s="7" t="s">
        <v>27</v>
      </c>
      <c r="K16" s="12" t="s">
        <v>28</v>
      </c>
      <c r="L16" s="25"/>
      <c r="M16" s="2"/>
      <c r="N16" s="2"/>
      <c r="O16" s="2"/>
    </row>
    <row r="17" spans="1:15" s="49" customFormat="1" ht="29.25" customHeight="1" x14ac:dyDescent="0.3">
      <c r="A17" s="29"/>
      <c r="B17" s="30"/>
      <c r="C17" s="30"/>
      <c r="D17" s="30"/>
      <c r="E17" s="33"/>
      <c r="F17" s="6" t="s">
        <v>29</v>
      </c>
      <c r="G17" s="6" t="s">
        <v>30</v>
      </c>
      <c r="H17" s="6" t="s">
        <v>31</v>
      </c>
      <c r="I17" s="6" t="s">
        <v>31</v>
      </c>
      <c r="J17" s="6" t="s">
        <v>32</v>
      </c>
      <c r="K17" s="6" t="s">
        <v>33</v>
      </c>
      <c r="L17" s="6"/>
      <c r="M17" s="2"/>
      <c r="N17" s="2"/>
      <c r="O17" s="2"/>
    </row>
    <row r="18" spans="1:15" s="49" customFormat="1" ht="12.5" x14ac:dyDescent="0.3">
      <c r="A18" s="43" t="s">
        <v>51</v>
      </c>
      <c r="B18" s="43" t="s">
        <v>35</v>
      </c>
      <c r="C18" s="43" t="s">
        <v>43</v>
      </c>
      <c r="D18" s="45">
        <v>498100</v>
      </c>
      <c r="E18" s="45">
        <v>190000</v>
      </c>
      <c r="F18" s="4">
        <v>30</v>
      </c>
      <c r="G18" s="4">
        <v>18</v>
      </c>
      <c r="H18" s="4">
        <v>10</v>
      </c>
      <c r="I18" s="4">
        <v>8</v>
      </c>
      <c r="J18" s="4">
        <v>22</v>
      </c>
      <c r="K18" s="4">
        <v>5</v>
      </c>
      <c r="L18" s="13">
        <f>SUM(F18:K18)</f>
        <v>93</v>
      </c>
      <c r="M18" s="2"/>
      <c r="N18" s="2"/>
      <c r="O18" s="2"/>
    </row>
    <row r="19" spans="1:15" s="49" customFormat="1" ht="12.5" x14ac:dyDescent="0.3">
      <c r="A19" s="43" t="s">
        <v>52</v>
      </c>
      <c r="B19" s="43" t="s">
        <v>36</v>
      </c>
      <c r="C19" s="43" t="s">
        <v>44</v>
      </c>
      <c r="D19" s="45">
        <v>1300000</v>
      </c>
      <c r="E19" s="45">
        <v>750000</v>
      </c>
      <c r="F19" s="4">
        <v>25</v>
      </c>
      <c r="G19" s="4">
        <v>15</v>
      </c>
      <c r="H19" s="4">
        <v>10</v>
      </c>
      <c r="I19" s="4">
        <v>9</v>
      </c>
      <c r="J19" s="4">
        <v>20</v>
      </c>
      <c r="K19" s="4">
        <v>5</v>
      </c>
      <c r="L19" s="13">
        <f t="shared" ref="L19:L25" si="0">SUM(F19:K19)</f>
        <v>84</v>
      </c>
      <c r="M19" s="2"/>
      <c r="N19" s="2"/>
      <c r="O19" s="2"/>
    </row>
    <row r="20" spans="1:15" s="49" customFormat="1" ht="12.5" x14ac:dyDescent="0.3">
      <c r="A20" s="43" t="s">
        <v>53</v>
      </c>
      <c r="B20" s="43" t="s">
        <v>37</v>
      </c>
      <c r="C20" s="43" t="s">
        <v>45</v>
      </c>
      <c r="D20" s="45">
        <v>1094700</v>
      </c>
      <c r="E20" s="45">
        <v>400000</v>
      </c>
      <c r="F20" s="4">
        <v>20</v>
      </c>
      <c r="G20" s="4">
        <v>15</v>
      </c>
      <c r="H20" s="4">
        <v>10</v>
      </c>
      <c r="I20" s="4">
        <v>9</v>
      </c>
      <c r="J20" s="4">
        <v>15</v>
      </c>
      <c r="K20" s="4">
        <v>5</v>
      </c>
      <c r="L20" s="13">
        <f t="shared" si="0"/>
        <v>74</v>
      </c>
      <c r="M20" s="2"/>
      <c r="N20" s="2"/>
      <c r="O20" s="2"/>
    </row>
    <row r="21" spans="1:15" s="49" customFormat="1" ht="12.5" x14ac:dyDescent="0.3">
      <c r="A21" s="43" t="s">
        <v>54</v>
      </c>
      <c r="B21" s="43" t="s">
        <v>38</v>
      </c>
      <c r="C21" s="43" t="s">
        <v>46</v>
      </c>
      <c r="D21" s="45">
        <v>447600</v>
      </c>
      <c r="E21" s="45">
        <v>315000</v>
      </c>
      <c r="F21" s="4">
        <v>15</v>
      </c>
      <c r="G21" s="4">
        <v>0</v>
      </c>
      <c r="H21" s="4">
        <v>5</v>
      </c>
      <c r="I21" s="4">
        <v>3</v>
      </c>
      <c r="J21" s="4">
        <v>5</v>
      </c>
      <c r="K21" s="4">
        <v>2</v>
      </c>
      <c r="L21" s="13">
        <f t="shared" si="0"/>
        <v>30</v>
      </c>
      <c r="M21" s="2"/>
      <c r="N21" s="2"/>
      <c r="O21" s="2"/>
    </row>
    <row r="22" spans="1:15" s="49" customFormat="1" ht="12.5" x14ac:dyDescent="0.3">
      <c r="A22" s="43" t="s">
        <v>55</v>
      </c>
      <c r="B22" s="43" t="s">
        <v>39</v>
      </c>
      <c r="C22" s="43" t="s">
        <v>47</v>
      </c>
      <c r="D22" s="45">
        <v>450630</v>
      </c>
      <c r="E22" s="45">
        <v>315000</v>
      </c>
      <c r="F22" s="4">
        <v>15</v>
      </c>
      <c r="G22" s="4">
        <v>0</v>
      </c>
      <c r="H22" s="4">
        <v>8</v>
      </c>
      <c r="I22" s="4">
        <v>3</v>
      </c>
      <c r="J22" s="4">
        <v>5</v>
      </c>
      <c r="K22" s="4">
        <v>2</v>
      </c>
      <c r="L22" s="13">
        <f t="shared" si="0"/>
        <v>33</v>
      </c>
      <c r="M22" s="2"/>
      <c r="N22" s="2"/>
      <c r="O22" s="2"/>
    </row>
    <row r="23" spans="1:15" s="49" customFormat="1" ht="12.5" x14ac:dyDescent="0.3">
      <c r="A23" s="43" t="s">
        <v>56</v>
      </c>
      <c r="B23" s="43" t="s">
        <v>40</v>
      </c>
      <c r="C23" s="43" t="s">
        <v>48</v>
      </c>
      <c r="D23" s="45">
        <v>410500</v>
      </c>
      <c r="E23" s="45">
        <v>185000</v>
      </c>
      <c r="F23" s="4">
        <v>30</v>
      </c>
      <c r="G23" s="4">
        <v>10</v>
      </c>
      <c r="H23" s="4">
        <v>10</v>
      </c>
      <c r="I23" s="4">
        <v>7</v>
      </c>
      <c r="J23" s="4">
        <v>10</v>
      </c>
      <c r="K23" s="4">
        <v>4</v>
      </c>
      <c r="L23" s="13">
        <f t="shared" si="0"/>
        <v>71</v>
      </c>
      <c r="M23" s="2"/>
      <c r="N23" s="2"/>
      <c r="O23" s="2"/>
    </row>
    <row r="24" spans="1:15" s="49" customFormat="1" ht="12.5" x14ac:dyDescent="0.3">
      <c r="A24" s="43" t="s">
        <v>57</v>
      </c>
      <c r="B24" s="43" t="s">
        <v>41</v>
      </c>
      <c r="C24" s="43" t="s">
        <v>49</v>
      </c>
      <c r="D24" s="45">
        <v>1425000</v>
      </c>
      <c r="E24" s="45">
        <v>700000</v>
      </c>
      <c r="F24" s="4">
        <v>30</v>
      </c>
      <c r="G24" s="4">
        <v>18</v>
      </c>
      <c r="H24" s="4">
        <v>10</v>
      </c>
      <c r="I24" s="4">
        <v>10</v>
      </c>
      <c r="J24" s="4">
        <v>20</v>
      </c>
      <c r="K24" s="4">
        <v>3</v>
      </c>
      <c r="L24" s="13">
        <f t="shared" si="0"/>
        <v>91</v>
      </c>
      <c r="M24" s="2"/>
      <c r="N24" s="2"/>
      <c r="O24" s="2"/>
    </row>
    <row r="25" spans="1:15" s="49" customFormat="1" ht="12.5" x14ac:dyDescent="0.3">
      <c r="A25" s="43" t="s">
        <v>58</v>
      </c>
      <c r="B25" s="44" t="s">
        <v>42</v>
      </c>
      <c r="C25" s="43" t="s">
        <v>50</v>
      </c>
      <c r="D25" s="45">
        <v>1998000</v>
      </c>
      <c r="E25" s="45">
        <v>850000</v>
      </c>
      <c r="F25" s="4">
        <v>30</v>
      </c>
      <c r="G25" s="4">
        <v>20</v>
      </c>
      <c r="H25" s="4">
        <v>10</v>
      </c>
      <c r="I25" s="4">
        <v>10</v>
      </c>
      <c r="J25" s="4">
        <v>25</v>
      </c>
      <c r="K25" s="4">
        <v>5</v>
      </c>
      <c r="L25" s="13">
        <f t="shared" si="0"/>
        <v>100</v>
      </c>
      <c r="M25" s="2"/>
      <c r="N25" s="2"/>
      <c r="O25" s="2"/>
    </row>
    <row r="26" spans="1:15" s="49" customFormat="1" ht="12.5" x14ac:dyDescent="0.3">
      <c r="A26" s="2"/>
      <c r="B26" s="2"/>
      <c r="C26" s="2"/>
      <c r="D26" s="47"/>
      <c r="E26" s="47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s="49" customFormat="1" ht="12.5" x14ac:dyDescent="0.3">
      <c r="A27" s="2"/>
      <c r="B27" s="2"/>
      <c r="C27" s="2"/>
      <c r="D27" s="2"/>
      <c r="E27" s="48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s="49" customFormat="1" ht="12.5" x14ac:dyDescent="0.3"/>
  </sheetData>
  <mergeCells count="17">
    <mergeCell ref="H15:K15"/>
    <mergeCell ref="D11:N11"/>
    <mergeCell ref="D12:N12"/>
    <mergeCell ref="A14:A17"/>
    <mergeCell ref="B14:B17"/>
    <mergeCell ref="C14:C17"/>
    <mergeCell ref="D14:D17"/>
    <mergeCell ref="E14:E17"/>
    <mergeCell ref="F14:K14"/>
    <mergeCell ref="L14:L16"/>
    <mergeCell ref="F15:G15"/>
    <mergeCell ref="D10:N10"/>
    <mergeCell ref="D3:N3"/>
    <mergeCell ref="D4:N4"/>
    <mergeCell ref="D5:N5"/>
    <mergeCell ref="A7:C7"/>
    <mergeCell ref="D9:N9"/>
  </mergeCells>
  <dataValidations count="6">
    <dataValidation type="decimal" operator="lessThanOrEqual" allowBlank="1" showInputMessage="1" showErrorMessage="1" error="max. 15" sqref="H18:H25" xr:uid="{842BEF9C-AB37-4A64-A0EF-8643C5E89F71}">
      <formula1>10</formula1>
    </dataValidation>
    <dataValidation type="decimal" operator="lessThanOrEqual" allowBlank="1" showInputMessage="1" showErrorMessage="1" error="max. 5" sqref="I18:I25" xr:uid="{FA033C81-1C36-4565-B6E3-6AAC131F7D93}">
      <formula1>10</formula1>
    </dataValidation>
    <dataValidation type="decimal" operator="lessThanOrEqual" allowBlank="1" showInputMessage="1" showErrorMessage="1" error="max. 40" sqref="F1:F1048576" xr:uid="{DB50056C-B6A3-424A-988B-EED1EFCCA286}">
      <formula1>30</formula1>
    </dataValidation>
    <dataValidation type="decimal" operator="lessThanOrEqual" allowBlank="1" showInputMessage="1" showErrorMessage="1" error="max. 15" sqref="G1:G1048576" xr:uid="{4CFF4705-850C-4944-A539-15EAE4D1F87A}">
      <formula1>20</formula1>
    </dataValidation>
    <dataValidation type="decimal" operator="lessThanOrEqual" allowBlank="1" showInputMessage="1" showErrorMessage="1" error="max. 10" sqref="J1:J1048576" xr:uid="{2A4019DF-91AE-4946-BC94-D35C3D369C05}">
      <formula1>25</formula1>
    </dataValidation>
    <dataValidation type="decimal" operator="lessThanOrEqual" allowBlank="1" showInputMessage="1" showErrorMessage="1" error="max. 10" sqref="K1:K1048576" xr:uid="{2A29D6AF-025A-48D5-9242-67CA339C0319}">
      <formula1>5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42bc68e80b27715d269768b6bd60254a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189ca91ee4b7aec616ba33bb371fd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d1ed75-4b1a-45aa-85d1-65d48fe2931c">
      <Terms xmlns="http://schemas.microsoft.com/office/infopath/2007/PartnerControls"/>
    </lcf76f155ced4ddcb4097134ff3c332f>
    <TaxCatchAll xmlns="0b3a04af-ca41-4258-a70a-afb1da0fb2b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84267F-25FB-49FC-B4E2-AA94B854BE04}"/>
</file>

<file path=customXml/itemProps2.xml><?xml version="1.0" encoding="utf-8"?>
<ds:datastoreItem xmlns:ds="http://schemas.openxmlformats.org/officeDocument/2006/customXml" ds:itemID="{731444CA-B379-4849-A5AB-C7B9CA40C5C7}">
  <ds:schemaRefs>
    <ds:schemaRef ds:uri="http://schemas.microsoft.com/office/2006/metadata/properties"/>
    <ds:schemaRef ds:uri="http://schemas.microsoft.com/office/infopath/2007/PartnerControls"/>
    <ds:schemaRef ds:uri="0b3a04af-ca41-4258-a70a-afb1da0fb2b2"/>
    <ds:schemaRef ds:uri="2fd1ed75-4b1a-45aa-85d1-65d48fe2931c"/>
    <ds:schemaRef ds:uri="08ef0b7f-d66d-4f1a-9e5c-9180f0706173"/>
  </ds:schemaRefs>
</ds:datastoreItem>
</file>

<file path=customXml/itemProps3.xml><?xml version="1.0" encoding="utf-8"?>
<ds:datastoreItem xmlns:ds="http://schemas.openxmlformats.org/officeDocument/2006/customXml" ds:itemID="{6EA06FF5-C29F-4CBB-9AC7-A5CE024C1C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Periodické punlikace a internet</vt:lpstr>
      <vt:lpstr>DKr</vt:lpstr>
      <vt:lpstr>DKu</vt:lpstr>
      <vt:lpstr>MP</vt:lpstr>
      <vt:lpstr>MŠ</vt:lpstr>
      <vt:lpstr>ZK</vt:lpstr>
      <vt:lpstr>'Periodické punlikace a internet'!Oblast_tisku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Tereza Tylová</cp:lastModifiedBy>
  <cp:revision/>
  <dcterms:created xsi:type="dcterms:W3CDTF">2013-12-06T22:03:05Z</dcterms:created>
  <dcterms:modified xsi:type="dcterms:W3CDTF">2026-01-27T17:27:09Z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