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tereza.tylova\Downloads\"/>
    </mc:Choice>
  </mc:AlternateContent>
  <xr:revisionPtr revIDLastSave="0" documentId="13_ncr:1_{0609A24A-C808-416B-8381-663206780C44}" xr6:coauthVersionLast="47" xr6:coauthVersionMax="47" xr10:uidLastSave="{00000000-0000-0000-0000-000000000000}"/>
  <bookViews>
    <workbookView xWindow="-110" yWindow="-110" windowWidth="19420" windowHeight="11500" xr2:uid="{00000000-000D-0000-FFFF-FFFF00000000}"/>
  </bookViews>
  <sheets>
    <sheet name="ucast na zahr. fest. a cenach" sheetId="2" r:id="rId1"/>
    <sheet name="DKr" sheetId="4" r:id="rId2"/>
    <sheet name="DKu" sheetId="5" r:id="rId3"/>
    <sheet name="MP" sheetId="6" r:id="rId4"/>
    <sheet name="MŠ" sheetId="7" r:id="rId5"/>
    <sheet name="ZK" sheetId="8" r:id="rId6"/>
  </sheets>
  <definedNames>
    <definedName name="_xlnm.Print_Area" localSheetId="0">'ucast na zahr. fest. a cenach'!$A$1:$M$26</definedName>
  </definedNames>
  <calcPr calcId="191028"/>
  <customWorkbookViews>
    <customWorkbookView name="Kateřina Vojkůvková – osobní zobrazení" guid="{DB8D12CF-4785-4380-997E-3DB321CA402A}"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L20" i="2"/>
  <c r="L21" i="2"/>
  <c r="L18" i="2"/>
  <c r="T19" i="2"/>
  <c r="T20" i="2"/>
  <c r="T21" i="2"/>
  <c r="T18" i="2"/>
  <c r="L18" i="4"/>
  <c r="L19" i="4"/>
  <c r="L20" i="4"/>
  <c r="L17" i="4"/>
  <c r="L20" i="8"/>
  <c r="L19" i="8"/>
  <c r="L18" i="8"/>
  <c r="L17" i="8"/>
  <c r="L20" i="7"/>
  <c r="L19" i="7"/>
  <c r="L18" i="7"/>
  <c r="L17" i="7"/>
  <c r="L20" i="6"/>
  <c r="L19" i="6"/>
  <c r="L18" i="6"/>
  <c r="L17" i="6"/>
  <c r="L20" i="5"/>
  <c r="L19" i="5"/>
  <c r="L18" i="5"/>
  <c r="L17" i="5"/>
  <c r="M22" i="2" l="1"/>
  <c r="M23" i="2" s="1"/>
  <c r="E22" i="2"/>
  <c r="D22" i="2"/>
</calcChain>
</file>

<file path=xl/sharedStrings.xml><?xml version="1.0" encoding="utf-8"?>
<sst xmlns="http://schemas.openxmlformats.org/spreadsheetml/2006/main" count="317" uniqueCount="58">
  <si>
    <t>Účast českých audiovizuálních děl na mezinárodních festivalech nebo při nominacích na mezinárodní ceny</t>
  </si>
  <si>
    <t>Cíle podpory kinematografie:</t>
  </si>
  <si>
    <r>
      <t>Dotační kategorie:</t>
    </r>
    <r>
      <rPr>
        <sz val="9.5"/>
        <rFont val="Arial"/>
        <family val="2"/>
        <charset val="238"/>
      </rPr>
      <t xml:space="preserve"> Podpora infrastruktury audiovize</t>
    </r>
  </si>
  <si>
    <t xml:space="preserve">1. Podpora zahraniční distribuce českých audiovizuální děl s premiérou na prestižních festivalech. </t>
  </si>
  <si>
    <r>
      <t>Dotační okruh:</t>
    </r>
    <r>
      <rPr>
        <sz val="9.5"/>
        <color theme="1"/>
        <rFont val="Arial"/>
        <family val="2"/>
        <charset val="238"/>
      </rPr>
      <t xml:space="preserve"> Propagace audiovize</t>
    </r>
  </si>
  <si>
    <t xml:space="preserve">2. Podpora prezentace českých audiovizuální děl na pitching fórech a WiP akcích. </t>
  </si>
  <si>
    <t>3. Podpora kampaní českých audiovizuální děl nominovaných na prestižní filmové ceny.</t>
  </si>
  <si>
    <r>
      <t>Lhůta pro dokončení projektu:</t>
    </r>
    <r>
      <rPr>
        <sz val="9.5"/>
        <color theme="1"/>
        <rFont val="Arial"/>
        <family val="2"/>
        <charset val="238"/>
      </rPr>
      <t xml:space="preserve"> dle žádosti, nejpozději však do 12 měsíců po realizaci festivalu/udělování cen</t>
    </r>
  </si>
  <si>
    <t>Specifikace dotačního okruhu</t>
  </si>
  <si>
    <r>
      <t xml:space="preserve">Forma podpory: </t>
    </r>
    <r>
      <rPr>
        <sz val="9.5"/>
        <rFont val="Arial"/>
        <family val="2"/>
        <charset val="238"/>
      </rPr>
      <t>neinvestiční dotace</t>
    </r>
  </si>
  <si>
    <t>Podpora je určena pro:</t>
  </si>
  <si>
    <t xml:space="preserve">a) jednotlivé kinematografické dílo (ve smyslu § 2 odst. 1 písm. b) zákona o audiovizi), které je českým audiovizuálním dílem (ve smyslu § 2 odst. 1 písm. i) zákona o audiovizi), a jeho účast na nejvýznamnějších mezinárodních filmových festivalech, pitching fórech a WiP sekcích industry programů nebo při nominacích na nejprestižnější mezinárodní ceny, nebo </t>
  </si>
  <si>
    <t>b) jednotlivé televizní audiovizuální dílo (ve smyslu § 2 odst. 1 písm. c) zákona o audiovizi), které je českým audiovizuálním dílem (ve smyslu § 2 odst. 1 písm. i) zákona o audiovizi), a jeho účast na nejvýznamnějších mezinárodních televizních pitching fórech a WiP sekcích industry programů nebo při nominacích na nejprestižnější mezinárodní či zahraniční národní filmové ceny.</t>
  </si>
  <si>
    <r>
      <rPr>
        <b/>
        <sz val="9.5"/>
        <rFont val="Arial"/>
        <family val="2"/>
        <charset val="238"/>
      </rPr>
      <t xml:space="preserve">Podporované typy projektů:  </t>
    </r>
    <r>
      <rPr>
        <sz val="9.5"/>
        <rFont val="Arial"/>
        <family val="2"/>
        <charset val="238"/>
      </rPr>
      <t xml:space="preserve">
1. Projekt zajištění světové premiéry kinematografického díla na vybraných nejprestižnějších festivalech. Z podpory je možné realizovat marketingovou kampaň, delegaci k filmu či produkční práce s tím související. Podporu je možné využít jak na festival, kde se uskuteční světová premiéra, tak na festivaly následující během trvání projektu. 
2. Projekt zajištění delegace a marketingu při nominacích kinematografického či televizního audiovizuálního díla na mezinárodní ceny. 
3. Projekt zajištění prezentace připravovaného kinematografického či televizního audiovizuálního díla na prestižních pitching fórech či Works in progress sekcí Industry programů. Z podpory je možné realizovat marketingovou kampaň, delegaci k projektu či produkční práce s tím související.
V případě projektů typu 1. a 2. rada podpoří jedno dílo pouze jednou. Více žádostí jednoho díla rada podpoří pouze v případě, že je dílo vybrané na významné festivaly v jiném distribučním trhu či při nominaci na významné ceny.
V případě projektů typu 3. je možné požádat o podporu díla opakovaně.</t>
    </r>
  </si>
  <si>
    <t>evidenční číslo projektu</t>
  </si>
  <si>
    <t>název žadatele</t>
  </si>
  <si>
    <t>název projektu</t>
  </si>
  <si>
    <t>celkový rozpočet projektu</t>
  </si>
  <si>
    <t>požadovaná podpora</t>
  </si>
  <si>
    <t>bodové hodnocení dle tvůrčího a realizačního testu</t>
  </si>
  <si>
    <t>bodové hodnocení Rada</t>
  </si>
  <si>
    <t>výše podpory</t>
  </si>
  <si>
    <t>žadatel – náročné dílo ano/ne</t>
  </si>
  <si>
    <t>Rada – náročné dílo ano/ne</t>
  </si>
  <si>
    <t>žadatel – intenzita podpory %</t>
  </si>
  <si>
    <t>Rada – intenzita podpory %</t>
  </si>
  <si>
    <t>žadatel – datum dokončení projektu</t>
  </si>
  <si>
    <t>Rada – lhůta pro dokončení</t>
  </si>
  <si>
    <t>tvůrčí kritéria</t>
  </si>
  <si>
    <t>realizační kritéria</t>
  </si>
  <si>
    <t>Relevance projektu ve vztahu k výzvě</t>
  </si>
  <si>
    <t>Potenciál pro publikum</t>
  </si>
  <si>
    <t>Relevance projektu ve vztahu k předchozí činnosti žadatele</t>
  </si>
  <si>
    <t>Realizační tým</t>
  </si>
  <si>
    <t>Realizační strategie a ekonomika projektu</t>
  </si>
  <si>
    <t>Udržitelnost</t>
  </si>
  <si>
    <t>0-20</t>
  </si>
  <si>
    <t>0-30</t>
  </si>
  <si>
    <t>0-10</t>
  </si>
  <si>
    <t>138/2026</t>
  </si>
  <si>
    <t>Pink Productions s.r.o.</t>
  </si>
  <si>
    <t>Mr. Nobody Against Putin</t>
  </si>
  <si>
    <t>ano</t>
  </si>
  <si>
    <t>140/2026</t>
  </si>
  <si>
    <t>Helium Film s.r.o.</t>
  </si>
  <si>
    <t>Virtuální přítelkyně - MFDF Ji.hlava</t>
  </si>
  <si>
    <t>191/2026</t>
  </si>
  <si>
    <t>MAUR film s.r.o.</t>
  </si>
  <si>
    <t>I died in Irpin – Oscar kampaň</t>
  </si>
  <si>
    <t>192/2026</t>
  </si>
  <si>
    <t>Bionaut s.r.o.</t>
  </si>
  <si>
    <t>China Sea Tallinn</t>
  </si>
  <si>
    <t>ne</t>
  </si>
  <si>
    <t>zbývá</t>
  </si>
  <si>
    <r>
      <t>Evidenční číslo výzvy:</t>
    </r>
    <r>
      <rPr>
        <sz val="9.5"/>
        <color rgb="FF000000"/>
        <rFont val="Arial"/>
        <family val="2"/>
        <charset val="238"/>
      </rPr>
      <t xml:space="preserve"> 2026-D-5-2-31
</t>
    </r>
  </si>
  <si>
    <r>
      <t>Lhůta pro podávání žádostí:</t>
    </r>
    <r>
      <rPr>
        <sz val="9.5"/>
        <color rgb="FF000000"/>
        <rFont val="Arial"/>
        <family val="2"/>
        <charset val="238"/>
      </rPr>
      <t xml:space="preserve"> 21. 10. 2025–30. 09. 2026</t>
    </r>
  </si>
  <si>
    <r>
      <t>Finanční alokace:</t>
    </r>
    <r>
      <rPr>
        <sz val="9.5"/>
        <color rgb="FF000000"/>
        <rFont val="Arial"/>
        <family val="2"/>
        <charset val="238"/>
      </rPr>
      <t xml:space="preserve"> 6 101 000 Kč</t>
    </r>
  </si>
  <si>
    <t>Maximální podíl podpory na CNP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</si>
</sst>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č_-;\-* #,##0.00\ _K_č_-;_-* &quot;-&quot;??\ _K_č_-;_-@_-"/>
  </numFmts>
  <fonts count="10" x14ac:knownFonts="1">
    <font>
      <sz val="11"/>
      <color theme="1"/>
      <name val="Calibri"/>
      <family val="2"/>
      <charset val="238"/>
      <scheme val="minor"/>
    </font>
    <font>
      <b/>
      <sz val="9.5"/>
      <name val="Arial"/>
      <family val="2"/>
      <charset val="238"/>
    </font>
    <font>
      <sz val="18"/>
      <name val="Arial"/>
      <family val="2"/>
      <charset val="238"/>
    </font>
    <font>
      <sz val="9.5"/>
      <name val="Arial"/>
      <family val="2"/>
      <charset val="238"/>
    </font>
    <font>
      <sz val="11"/>
      <color theme="1"/>
      <name val="Calibri"/>
      <family val="2"/>
      <charset val="238"/>
      <scheme val="minor"/>
    </font>
    <font>
      <sz val="9.5"/>
      <color theme="1"/>
      <name val="Arial"/>
      <family val="2"/>
      <charset val="238"/>
    </font>
    <font>
      <sz val="9.5"/>
      <color rgb="FF000000"/>
      <name val="Arial"/>
      <family val="2"/>
      <charset val="238"/>
    </font>
    <font>
      <sz val="11"/>
      <color indexed="8"/>
      <name val="Calibri"/>
      <family val="2"/>
      <charset val="238"/>
    </font>
    <font>
      <b/>
      <sz val="9.5"/>
      <color rgb="FF000000"/>
      <name val="Arial"/>
      <family val="2"/>
      <charset val="238"/>
    </font>
    <font>
      <sz val="9.5"/>
      <color theme="1"/>
      <name val="Calibri"/>
      <family val="2"/>
      <charset val="23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rgb="FFB4B4B4"/>
      </left>
      <right style="thin">
        <color rgb="FFB4B4B4"/>
      </right>
      <top style="thin">
        <color rgb="FFB4B4B4"/>
      </top>
      <bottom style="thin">
        <color rgb="FFB4B4B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4B4B4"/>
      </left>
      <right style="thin">
        <color rgb="FFB4B4B4"/>
      </right>
      <top style="thin">
        <color rgb="FFB4B4B4"/>
      </top>
      <bottom/>
      <diagonal/>
    </border>
    <border>
      <left style="thin">
        <color rgb="FFB4B4B4"/>
      </left>
      <right/>
      <top/>
      <bottom style="thin">
        <color rgb="FFB4B4B4"/>
      </bottom>
      <diagonal/>
    </border>
    <border>
      <left/>
      <right/>
      <top/>
      <bottom style="thin">
        <color rgb="FFB4B4B4"/>
      </bottom>
      <diagonal/>
    </border>
    <border>
      <left/>
      <right style="thin">
        <color rgb="FFB4B4B4"/>
      </right>
      <top style="thin">
        <color rgb="FFB4B4B4"/>
      </top>
      <bottom/>
      <diagonal/>
    </border>
    <border>
      <left/>
      <right style="thin">
        <color rgb="FFB4B4B4"/>
      </right>
      <top/>
      <bottom/>
      <diagonal/>
    </border>
    <border>
      <left/>
      <right/>
      <top style="thin">
        <color rgb="FFB4B4B4"/>
      </top>
      <bottom style="thin">
        <color rgb="FFB4B4B4"/>
      </bottom>
      <diagonal/>
    </border>
    <border>
      <left style="thin">
        <color rgb="FFB4B4B4"/>
      </left>
      <right/>
      <top style="thin">
        <color rgb="FFB4B4B4"/>
      </top>
      <bottom style="thin">
        <color rgb="FFB4B4B4"/>
      </bottom>
      <diagonal/>
    </border>
    <border>
      <left style="thin">
        <color rgb="FFB4B4B4"/>
      </left>
      <right/>
      <top style="thin">
        <color rgb="FFB4B4B4"/>
      </top>
      <bottom/>
      <diagonal/>
    </border>
    <border>
      <left style="thin">
        <color rgb="FFB4B4B4"/>
      </left>
      <right/>
      <top/>
      <bottom/>
      <diagonal/>
    </border>
    <border>
      <left style="thin">
        <color rgb="FFB4B4B4"/>
      </left>
      <right style="thin">
        <color rgb="FFB4B4B4"/>
      </right>
      <top/>
      <bottom/>
      <diagonal/>
    </border>
    <border>
      <left style="thin">
        <color rgb="FFB4B4B4"/>
      </left>
      <right style="thin">
        <color rgb="FFB4B4B4"/>
      </right>
      <top/>
      <bottom style="thin">
        <color rgb="FFB4B4B4"/>
      </bottom>
      <diagonal/>
    </border>
    <border>
      <left/>
      <right style="thin">
        <color rgb="FFB4B4B4"/>
      </right>
      <top/>
      <bottom style="thin">
        <color theme="0" tint="-0.24994659260841701"/>
      </bottom>
      <diagonal/>
    </border>
    <border>
      <left style="thin">
        <color rgb="FFB4B4B4"/>
      </left>
      <right style="thin">
        <color rgb="FFB4B4B4"/>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rgb="FFB4B4B4"/>
      </bottom>
      <diagonal/>
    </border>
    <border>
      <left/>
      <right style="thin">
        <color rgb="FFB4B4B4"/>
      </right>
      <top style="thin">
        <color rgb="FFB4B4B4"/>
      </top>
      <bottom style="thin">
        <color rgb="FFB4B4B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0" tint="-0.24994659260841701"/>
      </right>
      <top style="thin">
        <color theme="0" tint="-0.24994659260841701"/>
      </top>
      <bottom style="thin">
        <color rgb="FFB4B4B4"/>
      </bottom>
      <diagonal/>
    </border>
  </borders>
  <cellStyleXfs count="3">
    <xf numFmtId="0" fontId="0" fillId="0" borderId="0"/>
    <xf numFmtId="164" fontId="4" fillId="0" borderId="0" applyFont="0" applyFill="0" applyBorder="0" applyAlignment="0" applyProtection="0"/>
    <xf numFmtId="0" fontId="7" fillId="0" borderId="0" applyFill="0" applyProtection="0"/>
  </cellStyleXfs>
  <cellXfs count="52">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2" fontId="3" fillId="0" borderId="2" xfId="0" applyNumberFormat="1" applyFont="1" applyBorder="1" applyAlignment="1">
      <alignment horizontal="left" vertical="top"/>
    </xf>
    <xf numFmtId="0" fontId="6" fillId="0" borderId="0" xfId="0" applyFont="1" applyAlignment="1">
      <alignment horizontal="left" vertical="top"/>
    </xf>
    <xf numFmtId="0" fontId="1" fillId="2" borderId="3" xfId="0" applyFont="1" applyFill="1" applyBorder="1" applyAlignment="1">
      <alignment horizontal="left" vertical="top" wrapText="1"/>
    </xf>
    <xf numFmtId="0" fontId="1" fillId="2" borderId="1" xfId="0" applyFont="1" applyFill="1" applyBorder="1" applyAlignment="1">
      <alignment vertical="top" wrapText="1"/>
    </xf>
    <xf numFmtId="0" fontId="3" fillId="2" borderId="5" xfId="0" applyFont="1" applyFill="1" applyBorder="1" applyAlignment="1">
      <alignment horizontal="left" vertical="top"/>
    </xf>
    <xf numFmtId="0" fontId="1" fillId="2" borderId="9" xfId="0" applyFont="1" applyFill="1" applyBorder="1" applyAlignment="1">
      <alignment vertical="top" wrapText="1"/>
    </xf>
    <xf numFmtId="2" fontId="3" fillId="0" borderId="16" xfId="0" applyNumberFormat="1" applyFont="1" applyBorder="1" applyAlignment="1">
      <alignment horizontal="left" vertical="top"/>
    </xf>
    <xf numFmtId="0" fontId="8" fillId="2" borderId="0" xfId="0" applyFont="1" applyFill="1" applyAlignment="1">
      <alignment horizontal="left" vertical="top"/>
    </xf>
    <xf numFmtId="2" fontId="3" fillId="0" borderId="18" xfId="0" applyNumberFormat="1" applyFont="1" applyBorder="1" applyAlignment="1">
      <alignment horizontal="left" vertical="top"/>
    </xf>
    <xf numFmtId="3" fontId="3" fillId="0" borderId="18" xfId="0" applyNumberFormat="1" applyFont="1" applyBorder="1" applyAlignment="1">
      <alignment horizontal="right" vertical="top"/>
    </xf>
    <xf numFmtId="2" fontId="3" fillId="0" borderId="19" xfId="0" applyNumberFormat="1" applyFont="1" applyBorder="1" applyAlignment="1">
      <alignment horizontal="left" vertical="top"/>
    </xf>
    <xf numFmtId="9" fontId="6" fillId="0" borderId="18" xfId="0" applyNumberFormat="1" applyFont="1" applyBorder="1" applyAlignment="1">
      <alignment horizontal="center"/>
    </xf>
    <xf numFmtId="0" fontId="3" fillId="2" borderId="18" xfId="0" applyFont="1" applyFill="1" applyBorder="1" applyAlignment="1">
      <alignment horizontal="center" vertical="top"/>
    </xf>
    <xf numFmtId="9" fontId="3" fillId="2" borderId="18" xfId="0" applyNumberFormat="1" applyFont="1" applyFill="1" applyBorder="1" applyAlignment="1">
      <alignment horizontal="center" vertical="top"/>
    </xf>
    <xf numFmtId="0" fontId="1" fillId="2" borderId="3"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2" fontId="1" fillId="2" borderId="3" xfId="0" applyNumberFormat="1" applyFont="1" applyFill="1" applyBorder="1" applyAlignment="1">
      <alignment horizontal="left" vertical="top" wrapText="1"/>
    </xf>
    <xf numFmtId="2" fontId="1" fillId="2" borderId="12" xfId="0" applyNumberFormat="1"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2" borderId="9" xfId="0" applyFont="1" applyFill="1" applyBorder="1" applyAlignment="1">
      <alignment horizontal="left" vertical="top"/>
    </xf>
    <xf numFmtId="0" fontId="1" fillId="2" borderId="8" xfId="0" applyFont="1" applyFill="1" applyBorder="1" applyAlignment="1">
      <alignment horizontal="left" vertical="top"/>
    </xf>
    <xf numFmtId="0" fontId="1" fillId="2" borderId="9" xfId="0" applyFont="1" applyFill="1" applyBorder="1" applyAlignment="1">
      <alignment horizontal="center" vertical="top"/>
    </xf>
    <xf numFmtId="0" fontId="1" fillId="2" borderId="8" xfId="0" applyFont="1" applyFill="1" applyBorder="1" applyAlignment="1">
      <alignment horizontal="center" vertical="top"/>
    </xf>
    <xf numFmtId="2" fontId="1" fillId="2" borderId="15" xfId="0" applyNumberFormat="1" applyFont="1" applyFill="1" applyBorder="1" applyAlignment="1">
      <alignment horizontal="left" vertical="top" wrapText="1"/>
    </xf>
    <xf numFmtId="0" fontId="1" fillId="2" borderId="17" xfId="0" applyFont="1" applyFill="1" applyBorder="1" applyAlignment="1">
      <alignment horizontal="center" vertical="top"/>
    </xf>
    <xf numFmtId="0" fontId="1" fillId="2" borderId="17" xfId="0" applyFont="1" applyFill="1" applyBorder="1" applyAlignment="1">
      <alignment horizontal="left" vertical="top"/>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49" fontId="6" fillId="0" borderId="18" xfId="0" applyNumberFormat="1" applyFont="1" applyBorder="1" applyAlignment="1">
      <alignment horizontal="center"/>
    </xf>
    <xf numFmtId="0" fontId="6" fillId="0" borderId="18" xfId="0" applyFont="1" applyBorder="1" applyAlignment="1">
      <alignment horizontal="left"/>
    </xf>
    <xf numFmtId="0" fontId="6" fillId="0" borderId="18" xfId="0" applyFont="1" applyBorder="1"/>
    <xf numFmtId="3" fontId="6" fillId="0" borderId="18" xfId="0" applyNumberFormat="1" applyFont="1" applyBorder="1" applyAlignment="1">
      <alignment horizontal="right"/>
    </xf>
    <xf numFmtId="0" fontId="6" fillId="0" borderId="18" xfId="0" applyFont="1" applyBorder="1" applyAlignment="1">
      <alignment horizontal="center"/>
    </xf>
    <xf numFmtId="9" fontId="6" fillId="0" borderId="18" xfId="0" applyNumberFormat="1" applyFont="1" applyBorder="1" applyAlignment="1">
      <alignment horizontal="center" vertical="center" wrapText="1"/>
    </xf>
    <xf numFmtId="14" fontId="6" fillId="0" borderId="18" xfId="0" applyNumberFormat="1" applyFont="1" applyBorder="1" applyAlignment="1">
      <alignment horizontal="center"/>
    </xf>
    <xf numFmtId="14" fontId="3" fillId="0" borderId="18" xfId="0" applyNumberFormat="1" applyFont="1" applyBorder="1" applyAlignment="1">
      <alignment horizontal="center"/>
    </xf>
    <xf numFmtId="9" fontId="6" fillId="0" borderId="18" xfId="0" applyNumberFormat="1" applyFont="1" applyBorder="1" applyAlignment="1">
      <alignment horizontal="center" vertical="center"/>
    </xf>
    <xf numFmtId="3" fontId="3" fillId="2" borderId="0" xfId="0" applyNumberFormat="1" applyFont="1" applyFill="1" applyAlignment="1">
      <alignment horizontal="right" vertical="top"/>
    </xf>
    <xf numFmtId="3" fontId="3" fillId="2" borderId="0" xfId="0" applyNumberFormat="1" applyFont="1" applyFill="1" applyAlignment="1">
      <alignment horizontal="left" vertical="top"/>
    </xf>
    <xf numFmtId="0" fontId="9" fillId="0" borderId="0" xfId="0" applyFont="1"/>
  </cellXfs>
  <cellStyles count="3">
    <cellStyle name="Čárka 2" xfId="1" xr:uid="{00000000-0005-0000-0000-000000000000}"/>
    <cellStyle name="Normální" xfId="0" builtinId="0"/>
    <cellStyle name="Normální 2" xfId="2" xr:uid="{1186FFC1-50D8-41A4-837A-E340FC74D25E}"/>
  </cellStyles>
  <dxfs count="0"/>
  <tableStyles count="0" defaultTableStyle="TableStyleMedium2" defaultPivotStyle="PivotStyleLight16"/>
  <colors>
    <mruColors>
      <color rgb="FFB4B4B4"/>
      <color rgb="FFFE08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3"/>
  <sheetViews>
    <sheetView tabSelected="1" zoomScale="68" zoomScaleNormal="68" workbookViewId="0"/>
  </sheetViews>
  <sheetFormatPr defaultColWidth="9.1796875" defaultRowHeight="12.75" customHeight="1" x14ac:dyDescent="0.35"/>
  <cols>
    <col min="1" max="1" width="11.54296875" style="2" customWidth="1"/>
    <col min="2" max="2" width="30" style="2" bestFit="1" customWidth="1"/>
    <col min="3" max="3" width="43.54296875" style="2" customWidth="1"/>
    <col min="4" max="4" width="15.453125" style="2" customWidth="1"/>
    <col min="5" max="5" width="15" style="2" customWidth="1"/>
    <col min="6" max="6" width="9.54296875" style="2" customWidth="1"/>
    <col min="7" max="7" width="9.453125" style="2" customWidth="1"/>
    <col min="8" max="8" width="10" style="2" customWidth="1"/>
    <col min="9" max="12" width="9.453125" style="2" customWidth="1"/>
    <col min="13" max="13" width="14.453125" style="2" customWidth="1"/>
    <col min="14" max="19" width="13.54296875" style="2" customWidth="1"/>
    <col min="20" max="16384" width="9.1796875" style="2"/>
  </cols>
  <sheetData>
    <row r="1" spans="1:20" ht="38.25" customHeight="1" x14ac:dyDescent="0.35">
      <c r="A1" s="1" t="s">
        <v>0</v>
      </c>
    </row>
    <row r="2" spans="1:20" ht="15" customHeight="1" x14ac:dyDescent="0.35">
      <c r="A2" s="11" t="s">
        <v>54</v>
      </c>
      <c r="D2" s="3" t="s">
        <v>1</v>
      </c>
    </row>
    <row r="3" spans="1:20" ht="15" customHeight="1" x14ac:dyDescent="0.35">
      <c r="A3" s="3" t="s">
        <v>2</v>
      </c>
      <c r="D3" s="5" t="s">
        <v>3</v>
      </c>
    </row>
    <row r="4" spans="1:20" ht="15" customHeight="1" x14ac:dyDescent="0.35">
      <c r="A4" s="3" t="s">
        <v>4</v>
      </c>
      <c r="D4" s="2" t="s">
        <v>5</v>
      </c>
    </row>
    <row r="5" spans="1:20" ht="15" customHeight="1" x14ac:dyDescent="0.35">
      <c r="A5" s="11" t="s">
        <v>55</v>
      </c>
      <c r="D5" s="2" t="s">
        <v>6</v>
      </c>
    </row>
    <row r="6" spans="1:20" ht="15" customHeight="1" x14ac:dyDescent="0.35">
      <c r="A6" s="11" t="s">
        <v>56</v>
      </c>
    </row>
    <row r="7" spans="1:20" ht="26.25" customHeight="1" x14ac:dyDescent="0.35">
      <c r="A7" s="21" t="s">
        <v>7</v>
      </c>
      <c r="B7" s="21"/>
      <c r="C7" s="21"/>
      <c r="D7" s="3" t="s">
        <v>8</v>
      </c>
    </row>
    <row r="8" spans="1:20" ht="15" customHeight="1" x14ac:dyDescent="0.35">
      <c r="A8" s="3" t="s">
        <v>9</v>
      </c>
      <c r="D8" s="22" t="s">
        <v>10</v>
      </c>
      <c r="E8" s="22"/>
      <c r="F8" s="22"/>
      <c r="G8" s="22"/>
      <c r="H8" s="22"/>
      <c r="I8" s="22"/>
      <c r="J8" s="22"/>
      <c r="K8" s="22"/>
      <c r="L8" s="22"/>
      <c r="M8" s="22"/>
    </row>
    <row r="9" spans="1:20" ht="45" customHeight="1" x14ac:dyDescent="0.35">
      <c r="D9" s="22" t="s">
        <v>11</v>
      </c>
      <c r="E9" s="22"/>
      <c r="F9" s="22"/>
      <c r="G9" s="22"/>
      <c r="H9" s="22"/>
      <c r="I9" s="22"/>
      <c r="J9" s="22"/>
      <c r="K9" s="22"/>
      <c r="L9" s="22"/>
      <c r="M9" s="22"/>
    </row>
    <row r="10" spans="1:20" ht="46" customHeight="1" x14ac:dyDescent="0.35">
      <c r="D10" s="22" t="s">
        <v>12</v>
      </c>
      <c r="E10" s="22"/>
      <c r="F10" s="22"/>
      <c r="G10" s="22"/>
      <c r="H10" s="22"/>
      <c r="I10" s="22"/>
      <c r="J10" s="22"/>
      <c r="K10" s="22"/>
      <c r="L10" s="22"/>
      <c r="M10" s="22"/>
    </row>
    <row r="11" spans="1:20" ht="133.5" customHeight="1" x14ac:dyDescent="0.35">
      <c r="D11" s="22" t="s">
        <v>13</v>
      </c>
      <c r="E11" s="22"/>
      <c r="F11" s="22"/>
      <c r="G11" s="22"/>
      <c r="H11" s="22"/>
      <c r="I11" s="22"/>
      <c r="J11" s="22"/>
      <c r="K11" s="22"/>
      <c r="L11" s="22"/>
      <c r="M11" s="22"/>
    </row>
    <row r="12" spans="1:20" ht="15" customHeight="1" x14ac:dyDescent="0.35">
      <c r="A12" s="3"/>
    </row>
    <row r="13" spans="1:20" ht="15" customHeight="1" x14ac:dyDescent="0.35">
      <c r="A13" s="3"/>
      <c r="G13" s="3"/>
      <c r="H13" s="3"/>
      <c r="I13" s="3"/>
      <c r="M13" s="8"/>
    </row>
    <row r="14" spans="1:20" ht="15" customHeight="1" x14ac:dyDescent="0.35">
      <c r="A14" s="23" t="s">
        <v>14</v>
      </c>
      <c r="B14" s="18" t="s">
        <v>15</v>
      </c>
      <c r="C14" s="18" t="s">
        <v>16</v>
      </c>
      <c r="D14" s="18" t="s">
        <v>17</v>
      </c>
      <c r="E14" s="25" t="s">
        <v>18</v>
      </c>
      <c r="F14" s="31" t="s">
        <v>19</v>
      </c>
      <c r="G14" s="32"/>
      <c r="H14" s="32"/>
      <c r="I14" s="32"/>
      <c r="J14" s="32"/>
      <c r="K14" s="32"/>
      <c r="L14" s="18" t="s">
        <v>20</v>
      </c>
      <c r="M14" s="18" t="s">
        <v>21</v>
      </c>
      <c r="N14" s="18" t="s">
        <v>22</v>
      </c>
      <c r="O14" s="18" t="s">
        <v>23</v>
      </c>
      <c r="P14" s="27" t="s">
        <v>24</v>
      </c>
      <c r="Q14" s="27" t="s">
        <v>25</v>
      </c>
      <c r="R14" s="18" t="s">
        <v>26</v>
      </c>
      <c r="S14" s="18" t="s">
        <v>27</v>
      </c>
      <c r="T14" s="18" t="s">
        <v>57</v>
      </c>
    </row>
    <row r="15" spans="1:20" ht="14.5" customHeight="1" x14ac:dyDescent="0.35">
      <c r="A15" s="24"/>
      <c r="B15" s="19"/>
      <c r="C15" s="19"/>
      <c r="D15" s="19"/>
      <c r="E15" s="26"/>
      <c r="F15" s="29" t="s">
        <v>28</v>
      </c>
      <c r="G15" s="30"/>
      <c r="H15" s="33" t="s">
        <v>29</v>
      </c>
      <c r="I15" s="34"/>
      <c r="J15" s="34"/>
      <c r="K15" s="34"/>
      <c r="L15" s="19"/>
      <c r="M15" s="19"/>
      <c r="N15" s="19"/>
      <c r="O15" s="19"/>
      <c r="P15" s="28"/>
      <c r="Q15" s="28"/>
      <c r="R15" s="19"/>
      <c r="S15" s="19"/>
      <c r="T15" s="19"/>
    </row>
    <row r="16" spans="1:20" ht="87" customHeight="1" x14ac:dyDescent="0.35">
      <c r="A16" s="24"/>
      <c r="B16" s="19"/>
      <c r="C16" s="19"/>
      <c r="D16" s="19"/>
      <c r="E16" s="26"/>
      <c r="F16" s="7" t="s">
        <v>30</v>
      </c>
      <c r="G16" s="7" t="s">
        <v>31</v>
      </c>
      <c r="H16" s="7" t="s">
        <v>32</v>
      </c>
      <c r="I16" s="7" t="s">
        <v>33</v>
      </c>
      <c r="J16" s="7" t="s">
        <v>34</v>
      </c>
      <c r="K16" s="9" t="s">
        <v>35</v>
      </c>
      <c r="L16" s="20"/>
      <c r="M16" s="19"/>
      <c r="N16" s="19"/>
      <c r="O16" s="19"/>
      <c r="P16" s="28"/>
      <c r="Q16" s="28"/>
      <c r="R16" s="19"/>
      <c r="S16" s="19"/>
      <c r="T16" s="19"/>
    </row>
    <row r="17" spans="1:20" ht="31" customHeight="1" x14ac:dyDescent="0.35">
      <c r="A17" s="24"/>
      <c r="B17" s="19"/>
      <c r="C17" s="19"/>
      <c r="D17" s="19"/>
      <c r="E17" s="26"/>
      <c r="F17" s="6" t="s">
        <v>36</v>
      </c>
      <c r="G17" s="6" t="s">
        <v>37</v>
      </c>
      <c r="H17" s="6" t="s">
        <v>38</v>
      </c>
      <c r="I17" s="6" t="s">
        <v>38</v>
      </c>
      <c r="J17" s="6" t="s">
        <v>36</v>
      </c>
      <c r="K17" s="6" t="s">
        <v>38</v>
      </c>
      <c r="L17" s="6"/>
      <c r="M17" s="19"/>
      <c r="N17" s="19"/>
      <c r="O17" s="19"/>
      <c r="P17" s="28"/>
      <c r="Q17" s="28"/>
      <c r="R17" s="19"/>
      <c r="S17" s="19"/>
      <c r="T17" s="19"/>
    </row>
    <row r="18" spans="1:20" ht="12.75" customHeight="1" x14ac:dyDescent="0.25">
      <c r="A18" s="40" t="s">
        <v>39</v>
      </c>
      <c r="B18" s="41" t="s">
        <v>40</v>
      </c>
      <c r="C18" s="42" t="s">
        <v>41</v>
      </c>
      <c r="D18" s="43">
        <v>4668410</v>
      </c>
      <c r="E18" s="43">
        <v>1000000</v>
      </c>
      <c r="F18" s="12">
        <v>18.600000000000001</v>
      </c>
      <c r="G18" s="12">
        <v>26.6</v>
      </c>
      <c r="H18" s="12">
        <v>10</v>
      </c>
      <c r="I18" s="12">
        <v>9.6</v>
      </c>
      <c r="J18" s="12">
        <v>15.4</v>
      </c>
      <c r="K18" s="12">
        <v>7</v>
      </c>
      <c r="L18" s="12">
        <f>SUM(F18:K18)</f>
        <v>87.2</v>
      </c>
      <c r="M18" s="13">
        <v>750000</v>
      </c>
      <c r="N18" s="44" t="s">
        <v>42</v>
      </c>
      <c r="O18" s="16" t="s">
        <v>42</v>
      </c>
      <c r="P18" s="45">
        <v>0.47</v>
      </c>
      <c r="Q18" s="17">
        <v>0.9</v>
      </c>
      <c r="R18" s="46">
        <v>46461</v>
      </c>
      <c r="S18" s="46">
        <v>46461</v>
      </c>
      <c r="T18" s="15">
        <f>M18/(0.7*D18)</f>
        <v>0.22950609981312084</v>
      </c>
    </row>
    <row r="19" spans="1:20" ht="12.75" customHeight="1" x14ac:dyDescent="0.25">
      <c r="A19" s="40" t="s">
        <v>43</v>
      </c>
      <c r="B19" s="41" t="s">
        <v>44</v>
      </c>
      <c r="C19" s="42" t="s">
        <v>45</v>
      </c>
      <c r="D19" s="43">
        <v>275953</v>
      </c>
      <c r="E19" s="43">
        <v>150000</v>
      </c>
      <c r="F19" s="12">
        <v>16.399999999999999</v>
      </c>
      <c r="G19" s="12">
        <v>24.6</v>
      </c>
      <c r="H19" s="12">
        <v>9.6</v>
      </c>
      <c r="I19" s="12">
        <v>8.6</v>
      </c>
      <c r="J19" s="12">
        <v>13.4</v>
      </c>
      <c r="K19" s="12">
        <v>6.6</v>
      </c>
      <c r="L19" s="12">
        <f t="shared" ref="L19:L21" si="0">SUM(F19:K19)</f>
        <v>79.2</v>
      </c>
      <c r="M19" s="13">
        <v>100000</v>
      </c>
      <c r="N19" s="44" t="s">
        <v>42</v>
      </c>
      <c r="O19" s="16" t="s">
        <v>42</v>
      </c>
      <c r="P19" s="45">
        <v>0.54</v>
      </c>
      <c r="Q19" s="17">
        <v>0.7</v>
      </c>
      <c r="R19" s="47">
        <v>46112</v>
      </c>
      <c r="S19" s="46">
        <v>46203</v>
      </c>
      <c r="T19" s="15">
        <f>M19/(0.7*D19)</f>
        <v>0.51768650044443387</v>
      </c>
    </row>
    <row r="20" spans="1:20" ht="12.75" customHeight="1" x14ac:dyDescent="0.25">
      <c r="A20" s="40" t="s">
        <v>46</v>
      </c>
      <c r="B20" s="41" t="s">
        <v>47</v>
      </c>
      <c r="C20" s="41" t="s">
        <v>48</v>
      </c>
      <c r="D20" s="43">
        <v>650000</v>
      </c>
      <c r="E20" s="43">
        <v>400000</v>
      </c>
      <c r="F20" s="12">
        <v>19.2</v>
      </c>
      <c r="G20" s="12">
        <v>21.8</v>
      </c>
      <c r="H20" s="12">
        <v>10</v>
      </c>
      <c r="I20" s="12">
        <v>9.4</v>
      </c>
      <c r="J20" s="12">
        <v>16.2</v>
      </c>
      <c r="K20" s="12">
        <v>7.2</v>
      </c>
      <c r="L20" s="12">
        <f t="shared" si="0"/>
        <v>83.8</v>
      </c>
      <c r="M20" s="13">
        <v>400000</v>
      </c>
      <c r="N20" s="44" t="s">
        <v>42</v>
      </c>
      <c r="O20" s="16" t="s">
        <v>42</v>
      </c>
      <c r="P20" s="48">
        <v>0.69</v>
      </c>
      <c r="Q20" s="17">
        <v>0.9</v>
      </c>
      <c r="R20" s="46">
        <v>46203</v>
      </c>
      <c r="S20" s="46">
        <v>46203</v>
      </c>
      <c r="T20" s="15">
        <f>M20/(0.7*D20)</f>
        <v>0.87912087912087911</v>
      </c>
    </row>
    <row r="21" spans="1:20" ht="12.75" customHeight="1" x14ac:dyDescent="0.25">
      <c r="A21" s="40" t="s">
        <v>49</v>
      </c>
      <c r="B21" s="41" t="s">
        <v>50</v>
      </c>
      <c r="C21" s="42" t="s">
        <v>51</v>
      </c>
      <c r="D21" s="43">
        <v>150000</v>
      </c>
      <c r="E21" s="43">
        <v>75000</v>
      </c>
      <c r="F21" s="12">
        <v>16</v>
      </c>
      <c r="G21" s="12">
        <v>19.8</v>
      </c>
      <c r="H21" s="12">
        <v>9.8000000000000007</v>
      </c>
      <c r="I21" s="12">
        <v>7.4</v>
      </c>
      <c r="J21" s="12">
        <v>13.4</v>
      </c>
      <c r="K21" s="12">
        <v>6.4</v>
      </c>
      <c r="L21" s="12">
        <f t="shared" si="0"/>
        <v>72.8</v>
      </c>
      <c r="M21" s="13">
        <v>50000</v>
      </c>
      <c r="N21" s="44" t="s">
        <v>42</v>
      </c>
      <c r="O21" s="16" t="s">
        <v>52</v>
      </c>
      <c r="P21" s="48">
        <v>0.5</v>
      </c>
      <c r="Q21" s="17">
        <v>0.5</v>
      </c>
      <c r="R21" s="46">
        <v>46326</v>
      </c>
      <c r="S21" s="46">
        <v>46326</v>
      </c>
      <c r="T21" s="15">
        <f>M21/(0.7*D21)</f>
        <v>0.47619047619047616</v>
      </c>
    </row>
    <row r="22" spans="1:20" ht="12" x14ac:dyDescent="0.35">
      <c r="D22" s="49">
        <f>SUM(D18:D21)</f>
        <v>5744363</v>
      </c>
      <c r="E22" s="49">
        <f>SUM(E18:E21)</f>
        <v>1625000</v>
      </c>
      <c r="M22" s="49">
        <f>SUM(M18:M21)</f>
        <v>1300000</v>
      </c>
    </row>
    <row r="23" spans="1:20" ht="12" x14ac:dyDescent="0.35">
      <c r="E23" s="50"/>
      <c r="L23" s="2" t="s">
        <v>53</v>
      </c>
      <c r="M23" s="49">
        <f>6101000-M22</f>
        <v>4801000</v>
      </c>
    </row>
  </sheetData>
  <sortState xmlns:xlrd2="http://schemas.microsoft.com/office/spreadsheetml/2017/richdata2" ref="A15:BH25">
    <sortCondition ref="A15"/>
  </sortState>
  <mergeCells count="22">
    <mergeCell ref="T14:T17"/>
    <mergeCell ref="R14:R17"/>
    <mergeCell ref="S14:S17"/>
    <mergeCell ref="A14:A17"/>
    <mergeCell ref="B14:B17"/>
    <mergeCell ref="C14:C17"/>
    <mergeCell ref="D14:D17"/>
    <mergeCell ref="E14:E17"/>
    <mergeCell ref="N14:N17"/>
    <mergeCell ref="O14:O17"/>
    <mergeCell ref="P14:P17"/>
    <mergeCell ref="Q14:Q17"/>
    <mergeCell ref="F15:G15"/>
    <mergeCell ref="M14:M17"/>
    <mergeCell ref="F14:K14"/>
    <mergeCell ref="H15:K15"/>
    <mergeCell ref="L14:L16"/>
    <mergeCell ref="A7:C7"/>
    <mergeCell ref="D10:M10"/>
    <mergeCell ref="D9:M9"/>
    <mergeCell ref="D8:M8"/>
    <mergeCell ref="D11:M11"/>
  </mergeCells>
  <dataValidations count="6">
    <dataValidation type="decimal" operator="lessThanOrEqual" allowBlank="1" showInputMessage="1" showErrorMessage="1" error="max. 40" sqref="F18:F21" xr:uid="{00000000-0002-0000-0000-000000000000}">
      <formula1>20</formula1>
    </dataValidation>
    <dataValidation type="decimal" operator="lessThanOrEqual" allowBlank="1" showInputMessage="1" showErrorMessage="1" error="max. 15" sqref="H18:H21" xr:uid="{00000000-0002-0000-0000-000001000000}">
      <formula1>10</formula1>
    </dataValidation>
    <dataValidation type="decimal" operator="lessThanOrEqual" allowBlank="1" showInputMessage="1" showErrorMessage="1" error="max. 10" sqref="K18:K21" xr:uid="{00000000-0002-0000-0000-000002000000}">
      <formula1>10</formula1>
    </dataValidation>
    <dataValidation type="decimal" operator="lessThanOrEqual" allowBlank="1" showInputMessage="1" showErrorMessage="1" error="max. 5" sqref="I18:I21" xr:uid="{00000000-0002-0000-0000-000003000000}">
      <formula1>10</formula1>
    </dataValidation>
    <dataValidation type="decimal" operator="lessThanOrEqual" allowBlank="1" showInputMessage="1" showErrorMessage="1" error="max. 15" sqref="G18:G21" xr:uid="{AB3202BC-BB60-C341-B3E9-A7E6642543A8}">
      <formula1>30</formula1>
    </dataValidation>
    <dataValidation type="decimal" operator="lessThanOrEqual" allowBlank="1" showInputMessage="1" showErrorMessage="1" error="max. 10" sqref="J18:J21" xr:uid="{0202B600-55D4-7741-A4C9-F77303177517}">
      <formula1>20</formula1>
    </dataValidation>
  </dataValidations>
  <pageMargins left="0.7" right="0.7" top="0.78740157499999996" bottom="0.78740157499999996" header="0.3" footer="0.3"/>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0C55-B8E7-4E15-ADB0-DDDBAFBC4D7E}">
  <dimension ref="A1:U23"/>
  <sheetViews>
    <sheetView showGridLines="0" zoomScale="70" zoomScaleNormal="70" workbookViewId="0"/>
  </sheetViews>
  <sheetFormatPr defaultRowHeight="14.5" x14ac:dyDescent="0.35"/>
  <cols>
    <col min="1" max="1" width="14.26953125" customWidth="1"/>
    <col min="2" max="2" width="36.453125"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51" customFormat="1" ht="12.5" x14ac:dyDescent="0.3">
      <c r="A2" s="11" t="s">
        <v>54</v>
      </c>
      <c r="B2" s="2"/>
      <c r="C2" s="2"/>
      <c r="D2" s="3" t="s">
        <v>1</v>
      </c>
      <c r="E2" s="2"/>
      <c r="F2" s="2"/>
      <c r="G2" s="2"/>
      <c r="H2" s="2"/>
      <c r="I2" s="2"/>
      <c r="J2" s="2"/>
      <c r="K2" s="2"/>
      <c r="L2" s="2"/>
      <c r="M2" s="2"/>
      <c r="N2" s="2"/>
      <c r="O2" s="2"/>
      <c r="P2" s="2"/>
      <c r="Q2" s="2"/>
      <c r="R2" s="2"/>
      <c r="S2" s="2"/>
      <c r="T2" s="2"/>
      <c r="U2" s="2"/>
    </row>
    <row r="3" spans="1:21" s="51" customFormat="1" ht="12.5" x14ac:dyDescent="0.3">
      <c r="A3" s="3" t="s">
        <v>2</v>
      </c>
      <c r="B3" s="2"/>
      <c r="C3" s="2"/>
      <c r="D3" s="5" t="s">
        <v>3</v>
      </c>
      <c r="E3" s="2"/>
      <c r="F3" s="2"/>
      <c r="G3" s="2"/>
      <c r="H3" s="2"/>
      <c r="I3" s="2"/>
      <c r="J3" s="2"/>
      <c r="K3" s="2"/>
      <c r="L3" s="2"/>
      <c r="M3" s="2"/>
      <c r="N3" s="2"/>
      <c r="O3" s="2"/>
      <c r="P3" s="2"/>
      <c r="Q3" s="2"/>
      <c r="R3" s="2"/>
      <c r="S3" s="2"/>
      <c r="T3" s="2"/>
      <c r="U3" s="2"/>
    </row>
    <row r="4" spans="1:21" s="51" customFormat="1" ht="12.5" x14ac:dyDescent="0.3">
      <c r="A4" s="3" t="s">
        <v>4</v>
      </c>
      <c r="B4" s="2"/>
      <c r="C4" s="2"/>
      <c r="D4" s="2" t="s">
        <v>5</v>
      </c>
      <c r="E4" s="2"/>
      <c r="F4" s="2"/>
      <c r="G4" s="2"/>
      <c r="H4" s="2"/>
      <c r="I4" s="2"/>
      <c r="J4" s="2"/>
      <c r="K4" s="2"/>
      <c r="L4" s="2"/>
      <c r="M4" s="2"/>
      <c r="N4" s="2"/>
      <c r="O4" s="2"/>
      <c r="P4" s="2"/>
      <c r="Q4" s="2"/>
      <c r="R4" s="2"/>
      <c r="S4" s="2"/>
      <c r="T4" s="2"/>
      <c r="U4" s="2"/>
    </row>
    <row r="5" spans="1:21" s="51" customFormat="1" ht="12.5" x14ac:dyDescent="0.3">
      <c r="A5" s="11" t="s">
        <v>55</v>
      </c>
      <c r="B5" s="2"/>
      <c r="C5" s="2"/>
      <c r="D5" s="2" t="s">
        <v>6</v>
      </c>
      <c r="E5" s="2"/>
      <c r="F5" s="2"/>
      <c r="G5" s="2"/>
      <c r="H5" s="2"/>
      <c r="I5" s="2"/>
      <c r="J5" s="2"/>
      <c r="K5" s="2"/>
      <c r="L5" s="2"/>
      <c r="M5" s="2"/>
      <c r="N5" s="2"/>
      <c r="O5" s="2"/>
      <c r="P5" s="2"/>
      <c r="Q5" s="2"/>
      <c r="R5" s="2"/>
      <c r="S5" s="2"/>
      <c r="T5" s="2"/>
      <c r="U5" s="2"/>
    </row>
    <row r="6" spans="1:21" s="51" customFormat="1" ht="12.5" x14ac:dyDescent="0.3">
      <c r="A6" s="11" t="s">
        <v>56</v>
      </c>
      <c r="B6" s="2"/>
      <c r="C6" s="2"/>
      <c r="D6" s="2"/>
      <c r="E6" s="2"/>
      <c r="F6" s="2"/>
      <c r="G6" s="2"/>
      <c r="H6" s="2"/>
      <c r="I6" s="2"/>
      <c r="J6" s="2"/>
      <c r="K6" s="2"/>
      <c r="L6" s="2"/>
      <c r="M6" s="2"/>
      <c r="N6" s="2"/>
      <c r="O6" s="2"/>
      <c r="P6" s="2"/>
      <c r="Q6" s="2"/>
      <c r="R6" s="2"/>
      <c r="S6" s="2"/>
      <c r="T6" s="2"/>
      <c r="U6" s="2"/>
    </row>
    <row r="7" spans="1:21" s="51" customFormat="1" ht="13.5" customHeight="1" x14ac:dyDescent="0.3">
      <c r="A7" s="21" t="s">
        <v>7</v>
      </c>
      <c r="B7" s="21"/>
      <c r="C7" s="21"/>
      <c r="D7" s="3" t="s">
        <v>8</v>
      </c>
      <c r="E7" s="2"/>
      <c r="F7" s="2"/>
      <c r="G7" s="2"/>
      <c r="H7" s="2"/>
      <c r="I7" s="2"/>
      <c r="J7" s="2"/>
      <c r="K7" s="2"/>
      <c r="L7" s="2"/>
      <c r="M7" s="2"/>
      <c r="N7" s="2"/>
      <c r="O7" s="2"/>
      <c r="P7" s="2"/>
      <c r="Q7" s="2"/>
      <c r="R7" s="2"/>
      <c r="S7" s="2"/>
      <c r="T7" s="2"/>
      <c r="U7" s="2"/>
    </row>
    <row r="8" spans="1:21" s="51" customFormat="1" ht="13.5" customHeight="1" x14ac:dyDescent="0.3">
      <c r="A8" s="3" t="s">
        <v>9</v>
      </c>
      <c r="B8" s="2"/>
      <c r="C8" s="2"/>
      <c r="D8" s="22" t="s">
        <v>10</v>
      </c>
      <c r="E8" s="22"/>
      <c r="F8" s="22"/>
      <c r="G8" s="22"/>
      <c r="H8" s="22"/>
      <c r="I8" s="22"/>
      <c r="J8" s="22"/>
      <c r="K8" s="22"/>
      <c r="L8" s="22"/>
      <c r="M8" s="22"/>
      <c r="N8" s="22"/>
      <c r="O8" s="2"/>
      <c r="P8" s="2"/>
      <c r="Q8" s="2"/>
      <c r="R8" s="2"/>
      <c r="S8" s="2"/>
      <c r="T8" s="2"/>
      <c r="U8" s="2"/>
    </row>
    <row r="9" spans="1:21" s="51" customFormat="1" ht="37.5" customHeight="1" x14ac:dyDescent="0.3">
      <c r="A9" s="2"/>
      <c r="B9" s="2"/>
      <c r="C9" s="2"/>
      <c r="D9" s="22" t="s">
        <v>11</v>
      </c>
      <c r="E9" s="22"/>
      <c r="F9" s="22"/>
      <c r="G9" s="22"/>
      <c r="H9" s="22"/>
      <c r="I9" s="22"/>
      <c r="J9" s="22"/>
      <c r="K9" s="22"/>
      <c r="L9" s="22"/>
      <c r="M9" s="22"/>
      <c r="N9" s="22"/>
      <c r="O9" s="2"/>
      <c r="P9" s="2"/>
      <c r="Q9" s="2"/>
      <c r="R9" s="2"/>
      <c r="S9" s="2"/>
      <c r="T9" s="2"/>
      <c r="U9" s="2"/>
    </row>
    <row r="10" spans="1:21" s="51" customFormat="1" ht="37.5" customHeight="1" x14ac:dyDescent="0.3">
      <c r="A10" s="2"/>
      <c r="B10" s="2"/>
      <c r="C10" s="2"/>
      <c r="D10" s="22" t="s">
        <v>12</v>
      </c>
      <c r="E10" s="22"/>
      <c r="F10" s="22"/>
      <c r="G10" s="22"/>
      <c r="H10" s="22"/>
      <c r="I10" s="22"/>
      <c r="J10" s="22"/>
      <c r="K10" s="22"/>
      <c r="L10" s="22"/>
      <c r="M10" s="22"/>
      <c r="N10" s="22"/>
      <c r="O10" s="2"/>
      <c r="P10" s="2"/>
      <c r="Q10" s="2"/>
      <c r="R10" s="2"/>
      <c r="S10" s="2"/>
      <c r="T10" s="2"/>
      <c r="U10" s="2"/>
    </row>
    <row r="11" spans="1:21" s="51" customFormat="1" ht="122.5" customHeight="1" x14ac:dyDescent="0.3">
      <c r="A11" s="2"/>
      <c r="B11" s="2"/>
      <c r="C11" s="2"/>
      <c r="D11" s="22" t="s">
        <v>13</v>
      </c>
      <c r="E11" s="22"/>
      <c r="F11" s="22"/>
      <c r="G11" s="22"/>
      <c r="H11" s="22"/>
      <c r="I11" s="22"/>
      <c r="J11" s="22"/>
      <c r="K11" s="22"/>
      <c r="L11" s="22"/>
      <c r="M11" s="22"/>
      <c r="N11" s="22"/>
      <c r="O11" s="2"/>
      <c r="P11" s="2"/>
      <c r="Q11" s="2"/>
      <c r="R11" s="2"/>
      <c r="S11" s="2"/>
      <c r="T11" s="2"/>
      <c r="U11" s="2"/>
    </row>
    <row r="12" spans="1:21" s="51" customFormat="1" ht="12.5" x14ac:dyDescent="0.3">
      <c r="A12" s="3"/>
      <c r="B12" s="2"/>
      <c r="C12" s="2"/>
      <c r="D12" s="2"/>
      <c r="E12" s="2"/>
      <c r="F12" s="2"/>
      <c r="G12" s="3"/>
      <c r="H12" s="3"/>
      <c r="I12" s="3"/>
      <c r="J12" s="2"/>
      <c r="K12" s="2"/>
      <c r="L12" s="2"/>
      <c r="M12" s="2"/>
      <c r="N12" s="2"/>
      <c r="O12" s="2"/>
    </row>
    <row r="13" spans="1:21" s="51" customFormat="1" ht="15" customHeight="1" x14ac:dyDescent="0.3">
      <c r="A13" s="23" t="s">
        <v>14</v>
      </c>
      <c r="B13" s="18" t="s">
        <v>15</v>
      </c>
      <c r="C13" s="18" t="s">
        <v>16</v>
      </c>
      <c r="D13" s="18" t="s">
        <v>17</v>
      </c>
      <c r="E13" s="25" t="s">
        <v>18</v>
      </c>
      <c r="F13" s="31" t="s">
        <v>19</v>
      </c>
      <c r="G13" s="32"/>
      <c r="H13" s="32"/>
      <c r="I13" s="32"/>
      <c r="J13" s="32"/>
      <c r="K13" s="37"/>
      <c r="L13" s="23" t="s">
        <v>20</v>
      </c>
      <c r="M13" s="2"/>
      <c r="N13" s="2"/>
      <c r="O13" s="2"/>
    </row>
    <row r="14" spans="1:21" s="51" customFormat="1" ht="12.5" x14ac:dyDescent="0.3">
      <c r="A14" s="24"/>
      <c r="B14" s="19"/>
      <c r="C14" s="19"/>
      <c r="D14" s="19"/>
      <c r="E14" s="26"/>
      <c r="F14" s="29" t="s">
        <v>28</v>
      </c>
      <c r="G14" s="30"/>
      <c r="H14" s="33" t="s">
        <v>29</v>
      </c>
      <c r="I14" s="34"/>
      <c r="J14" s="34"/>
      <c r="K14" s="36"/>
      <c r="L14" s="24"/>
      <c r="M14" s="2"/>
      <c r="N14" s="2"/>
      <c r="O14" s="2"/>
    </row>
    <row r="15" spans="1:21" s="51" customFormat="1" ht="108" x14ac:dyDescent="0.3">
      <c r="A15" s="24"/>
      <c r="B15" s="19"/>
      <c r="C15" s="19"/>
      <c r="D15" s="19"/>
      <c r="E15" s="26"/>
      <c r="F15" s="7" t="s">
        <v>30</v>
      </c>
      <c r="G15" s="7" t="s">
        <v>31</v>
      </c>
      <c r="H15" s="7" t="s">
        <v>32</v>
      </c>
      <c r="I15" s="7" t="s">
        <v>33</v>
      </c>
      <c r="J15" s="7" t="s">
        <v>34</v>
      </c>
      <c r="K15" s="9" t="s">
        <v>35</v>
      </c>
      <c r="L15" s="20"/>
      <c r="M15" s="2"/>
      <c r="N15" s="2"/>
      <c r="O15" s="2"/>
    </row>
    <row r="16" spans="1:21" s="51" customFormat="1" ht="29.25" customHeight="1" x14ac:dyDescent="0.3">
      <c r="A16" s="38"/>
      <c r="B16" s="39"/>
      <c r="C16" s="39"/>
      <c r="D16" s="39"/>
      <c r="E16" s="35"/>
      <c r="F16" s="6" t="s">
        <v>36</v>
      </c>
      <c r="G16" s="6" t="s">
        <v>37</v>
      </c>
      <c r="H16" s="6" t="s">
        <v>38</v>
      </c>
      <c r="I16" s="6" t="s">
        <v>38</v>
      </c>
      <c r="J16" s="6" t="s">
        <v>36</v>
      </c>
      <c r="K16" s="6" t="s">
        <v>38</v>
      </c>
      <c r="L16" s="6"/>
      <c r="M16" s="2"/>
      <c r="N16" s="2"/>
      <c r="O16" s="2"/>
    </row>
    <row r="17" spans="1:15" s="51" customFormat="1" ht="12.5" x14ac:dyDescent="0.3">
      <c r="A17" s="40" t="s">
        <v>39</v>
      </c>
      <c r="B17" s="41" t="s">
        <v>40</v>
      </c>
      <c r="C17" s="42" t="s">
        <v>41</v>
      </c>
      <c r="D17" s="43">
        <v>4668410</v>
      </c>
      <c r="E17" s="43">
        <v>1000000</v>
      </c>
      <c r="F17" s="4">
        <v>19</v>
      </c>
      <c r="G17" s="4">
        <v>27</v>
      </c>
      <c r="H17" s="4">
        <v>10</v>
      </c>
      <c r="I17" s="4">
        <v>10</v>
      </c>
      <c r="J17" s="4">
        <v>15</v>
      </c>
      <c r="K17" s="4">
        <v>8</v>
      </c>
      <c r="L17" s="10">
        <f>SUM(F17:K17)</f>
        <v>89</v>
      </c>
      <c r="M17" s="2"/>
      <c r="N17" s="2"/>
      <c r="O17" s="2"/>
    </row>
    <row r="18" spans="1:15" s="51" customFormat="1" ht="12.5" x14ac:dyDescent="0.3">
      <c r="A18" s="40" t="s">
        <v>43</v>
      </c>
      <c r="B18" s="41" t="s">
        <v>44</v>
      </c>
      <c r="C18" s="42" t="s">
        <v>45</v>
      </c>
      <c r="D18" s="43">
        <v>275953</v>
      </c>
      <c r="E18" s="43">
        <v>150000</v>
      </c>
      <c r="F18" s="4">
        <v>17</v>
      </c>
      <c r="G18" s="4">
        <v>23</v>
      </c>
      <c r="H18" s="4">
        <v>10</v>
      </c>
      <c r="I18" s="4">
        <v>10</v>
      </c>
      <c r="J18" s="4">
        <v>13</v>
      </c>
      <c r="K18" s="4">
        <v>8</v>
      </c>
      <c r="L18" s="10">
        <f t="shared" ref="L18:L20" si="0">SUM(F18:K18)</f>
        <v>81</v>
      </c>
      <c r="M18" s="2"/>
      <c r="N18" s="2"/>
      <c r="O18" s="2"/>
    </row>
    <row r="19" spans="1:15" s="51" customFormat="1" ht="12.5" x14ac:dyDescent="0.3">
      <c r="A19" s="40" t="s">
        <v>46</v>
      </c>
      <c r="B19" s="41" t="s">
        <v>47</v>
      </c>
      <c r="C19" s="41" t="s">
        <v>48</v>
      </c>
      <c r="D19" s="43">
        <v>650000</v>
      </c>
      <c r="E19" s="43">
        <v>400000</v>
      </c>
      <c r="F19" s="4">
        <v>19</v>
      </c>
      <c r="G19" s="4">
        <v>21</v>
      </c>
      <c r="H19" s="4">
        <v>10</v>
      </c>
      <c r="I19" s="4">
        <v>10</v>
      </c>
      <c r="J19" s="4">
        <v>15</v>
      </c>
      <c r="K19" s="4">
        <v>9</v>
      </c>
      <c r="L19" s="10">
        <f t="shared" si="0"/>
        <v>84</v>
      </c>
      <c r="M19" s="2"/>
      <c r="N19" s="2"/>
      <c r="O19" s="2"/>
    </row>
    <row r="20" spans="1:15" s="51" customFormat="1" ht="12.5" x14ac:dyDescent="0.3">
      <c r="A20" s="40" t="s">
        <v>49</v>
      </c>
      <c r="B20" s="41" t="s">
        <v>50</v>
      </c>
      <c r="C20" s="42" t="s">
        <v>51</v>
      </c>
      <c r="D20" s="43">
        <v>150000</v>
      </c>
      <c r="E20" s="43">
        <v>75000</v>
      </c>
      <c r="F20" s="4">
        <v>16</v>
      </c>
      <c r="G20" s="4">
        <v>19</v>
      </c>
      <c r="H20" s="4">
        <v>10</v>
      </c>
      <c r="I20" s="4">
        <v>9</v>
      </c>
      <c r="J20" s="4">
        <v>13</v>
      </c>
      <c r="K20" s="4">
        <v>8</v>
      </c>
      <c r="L20" s="10">
        <f t="shared" si="0"/>
        <v>75</v>
      </c>
      <c r="M20" s="2"/>
      <c r="N20" s="2"/>
      <c r="O20" s="2"/>
    </row>
    <row r="21" spans="1:15" s="51" customFormat="1" ht="12.5" x14ac:dyDescent="0.3">
      <c r="A21" s="2"/>
      <c r="B21" s="2"/>
      <c r="C21" s="2"/>
      <c r="D21" s="49"/>
      <c r="E21" s="49"/>
      <c r="F21" s="2"/>
      <c r="G21" s="2"/>
      <c r="H21" s="2"/>
      <c r="I21" s="2"/>
      <c r="J21" s="2"/>
      <c r="K21" s="2"/>
      <c r="L21" s="2"/>
      <c r="M21" s="2"/>
      <c r="N21" s="2"/>
      <c r="O21" s="2"/>
    </row>
    <row r="22" spans="1:15" s="51" customFormat="1" ht="12.5" x14ac:dyDescent="0.3">
      <c r="A22" s="2"/>
      <c r="B22" s="2"/>
      <c r="C22" s="2"/>
      <c r="D22" s="2"/>
      <c r="E22" s="50"/>
      <c r="F22" s="2"/>
      <c r="G22" s="2"/>
      <c r="H22" s="2"/>
      <c r="I22" s="2"/>
      <c r="J22" s="2"/>
      <c r="K22" s="2"/>
      <c r="L22" s="2"/>
      <c r="M22" s="2"/>
      <c r="N22" s="2"/>
      <c r="O22" s="2"/>
    </row>
    <row r="23" spans="1:15" s="51" customFormat="1" ht="12.5" x14ac:dyDescent="0.3"/>
  </sheetData>
  <mergeCells count="14">
    <mergeCell ref="A7:C7"/>
    <mergeCell ref="A13:A16"/>
    <mergeCell ref="B13:B16"/>
    <mergeCell ref="C13:C16"/>
    <mergeCell ref="D13:D16"/>
    <mergeCell ref="E13:E16"/>
    <mergeCell ref="L13:L15"/>
    <mergeCell ref="F14:G14"/>
    <mergeCell ref="H14:K14"/>
    <mergeCell ref="D8:N8"/>
    <mergeCell ref="D9:N9"/>
    <mergeCell ref="D10:N10"/>
    <mergeCell ref="D11:N11"/>
    <mergeCell ref="F13:K13"/>
  </mergeCells>
  <dataValidations count="5">
    <dataValidation type="decimal" operator="lessThanOrEqual" allowBlank="1" showInputMessage="1" showErrorMessage="1" error="max. 10" sqref="J17:J20" xr:uid="{39610255-B49D-4FF1-BFD1-EB441BA08A0A}">
      <formula1>20</formula1>
    </dataValidation>
    <dataValidation type="decimal" operator="lessThanOrEqual" allowBlank="1" showInputMessage="1" showErrorMessage="1" error="max. 15" sqref="G17:G20" xr:uid="{946E3532-4499-4D8E-9C6C-88126A5AF8A6}">
      <formula1>30</formula1>
    </dataValidation>
    <dataValidation type="decimal" operator="lessThanOrEqual" allowBlank="1" showInputMessage="1" showErrorMessage="1" error="max. 5" sqref="I17:I20" xr:uid="{74B6EBC4-A6B0-46F0-912E-D2EA8E1B7881}">
      <formula1>10</formula1>
    </dataValidation>
    <dataValidation type="decimal" operator="lessThanOrEqual" allowBlank="1" showInputMessage="1" showErrorMessage="1" error="max. 10" sqref="K17:K20" xr:uid="{61B4C222-AD57-4523-BFBB-FD326A65B6C5}">
      <formula1>10</formula1>
    </dataValidation>
    <dataValidation type="decimal" operator="lessThanOrEqual" allowBlank="1" showInputMessage="1" showErrorMessage="1" error="max. 15" sqref="H17:H20" xr:uid="{8E79B195-CFEF-4665-AB3A-B7299DE84955}">
      <formula1>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22FB-6EA5-4537-8806-1EDF4CDCDA09}">
  <dimension ref="A1:U24"/>
  <sheetViews>
    <sheetView showGridLines="0" zoomScale="70" zoomScaleNormal="70" workbookViewId="0"/>
  </sheetViews>
  <sheetFormatPr defaultRowHeight="14.5" x14ac:dyDescent="0.35"/>
  <cols>
    <col min="1" max="1" width="14.26953125" customWidth="1"/>
    <col min="2" max="2" width="36.453125"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51" customFormat="1" ht="12.5" x14ac:dyDescent="0.3">
      <c r="A2" s="11" t="s">
        <v>54</v>
      </c>
      <c r="B2" s="2"/>
      <c r="C2" s="2"/>
      <c r="D2" s="3" t="s">
        <v>1</v>
      </c>
      <c r="E2" s="2"/>
      <c r="F2" s="2"/>
      <c r="G2" s="2"/>
      <c r="H2" s="2"/>
      <c r="I2" s="2"/>
      <c r="J2" s="2"/>
      <c r="K2" s="2"/>
      <c r="L2" s="2"/>
      <c r="M2" s="2"/>
      <c r="N2" s="2"/>
      <c r="O2" s="2"/>
      <c r="P2" s="2"/>
      <c r="Q2" s="2"/>
      <c r="R2" s="2"/>
      <c r="S2" s="2"/>
      <c r="T2" s="2"/>
      <c r="U2" s="2"/>
    </row>
    <row r="3" spans="1:21" s="51" customFormat="1" ht="12.5" x14ac:dyDescent="0.3">
      <c r="A3" s="3" t="s">
        <v>2</v>
      </c>
      <c r="B3" s="2"/>
      <c r="C3" s="2"/>
      <c r="D3" s="5" t="s">
        <v>3</v>
      </c>
      <c r="E3" s="2"/>
      <c r="F3" s="2"/>
      <c r="G3" s="2"/>
      <c r="H3" s="2"/>
      <c r="I3" s="2"/>
      <c r="J3" s="2"/>
      <c r="K3" s="2"/>
      <c r="L3" s="2"/>
      <c r="M3" s="2"/>
      <c r="N3" s="2"/>
      <c r="O3" s="2"/>
      <c r="P3" s="2"/>
      <c r="Q3" s="2"/>
      <c r="R3" s="2"/>
      <c r="S3" s="2"/>
      <c r="T3" s="2"/>
      <c r="U3" s="2"/>
    </row>
    <row r="4" spans="1:21" s="51" customFormat="1" ht="12.5" x14ac:dyDescent="0.3">
      <c r="A4" s="3" t="s">
        <v>4</v>
      </c>
      <c r="B4" s="2"/>
      <c r="C4" s="2"/>
      <c r="D4" s="2" t="s">
        <v>5</v>
      </c>
      <c r="E4" s="2"/>
      <c r="F4" s="2"/>
      <c r="G4" s="2"/>
      <c r="H4" s="2"/>
      <c r="I4" s="2"/>
      <c r="J4" s="2"/>
      <c r="K4" s="2"/>
      <c r="L4" s="2"/>
      <c r="M4" s="2"/>
      <c r="N4" s="2"/>
      <c r="O4" s="2"/>
      <c r="P4" s="2"/>
      <c r="Q4" s="2"/>
      <c r="R4" s="2"/>
      <c r="S4" s="2"/>
      <c r="T4" s="2"/>
      <c r="U4" s="2"/>
    </row>
    <row r="5" spans="1:21" s="51" customFormat="1" ht="12.5" x14ac:dyDescent="0.3">
      <c r="A5" s="11" t="s">
        <v>55</v>
      </c>
      <c r="B5" s="2"/>
      <c r="C5" s="2"/>
      <c r="D5" s="2" t="s">
        <v>6</v>
      </c>
      <c r="E5" s="2"/>
      <c r="F5" s="2"/>
      <c r="G5" s="2"/>
      <c r="H5" s="2"/>
      <c r="I5" s="2"/>
      <c r="J5" s="2"/>
      <c r="K5" s="2"/>
      <c r="L5" s="2"/>
      <c r="M5" s="2"/>
      <c r="N5" s="2"/>
      <c r="O5" s="2"/>
      <c r="P5" s="2"/>
      <c r="Q5" s="2"/>
      <c r="R5" s="2"/>
      <c r="S5" s="2"/>
      <c r="T5" s="2"/>
      <c r="U5" s="2"/>
    </row>
    <row r="6" spans="1:21" s="51" customFormat="1" ht="12.5" x14ac:dyDescent="0.3">
      <c r="A6" s="11" t="s">
        <v>56</v>
      </c>
      <c r="B6" s="2"/>
      <c r="C6" s="2"/>
      <c r="D6" s="2"/>
      <c r="E6" s="2"/>
      <c r="F6" s="2"/>
      <c r="G6" s="2"/>
      <c r="H6" s="2"/>
      <c r="I6" s="2"/>
      <c r="J6" s="2"/>
      <c r="K6" s="2"/>
      <c r="L6" s="2"/>
      <c r="M6" s="2"/>
      <c r="N6" s="2"/>
      <c r="O6" s="2"/>
      <c r="P6" s="2"/>
      <c r="Q6" s="2"/>
      <c r="R6" s="2"/>
      <c r="S6" s="2"/>
      <c r="T6" s="2"/>
      <c r="U6" s="2"/>
    </row>
    <row r="7" spans="1:21" s="51" customFormat="1" ht="13.5" customHeight="1" x14ac:dyDescent="0.3">
      <c r="A7" s="21" t="s">
        <v>7</v>
      </c>
      <c r="B7" s="21"/>
      <c r="C7" s="21"/>
      <c r="D7" s="3" t="s">
        <v>8</v>
      </c>
      <c r="E7" s="2"/>
      <c r="F7" s="2"/>
      <c r="G7" s="2"/>
      <c r="H7" s="2"/>
      <c r="I7" s="2"/>
      <c r="J7" s="2"/>
      <c r="K7" s="2"/>
      <c r="L7" s="2"/>
      <c r="M7" s="2"/>
      <c r="N7" s="2"/>
      <c r="O7" s="2"/>
      <c r="P7" s="2"/>
      <c r="Q7" s="2"/>
      <c r="R7" s="2"/>
      <c r="S7" s="2"/>
      <c r="T7" s="2"/>
      <c r="U7" s="2"/>
    </row>
    <row r="8" spans="1:21" s="51" customFormat="1" ht="13.5" customHeight="1" x14ac:dyDescent="0.3">
      <c r="A8" s="3" t="s">
        <v>9</v>
      </c>
      <c r="B8" s="2"/>
      <c r="C8" s="2"/>
      <c r="D8" s="22" t="s">
        <v>10</v>
      </c>
      <c r="E8" s="22"/>
      <c r="F8" s="22"/>
      <c r="G8" s="22"/>
      <c r="H8" s="22"/>
      <c r="I8" s="22"/>
      <c r="J8" s="22"/>
      <c r="K8" s="22"/>
      <c r="L8" s="22"/>
      <c r="M8" s="22"/>
      <c r="N8" s="22"/>
      <c r="O8" s="2"/>
      <c r="P8" s="2"/>
      <c r="Q8" s="2"/>
      <c r="R8" s="2"/>
      <c r="S8" s="2"/>
      <c r="T8" s="2"/>
      <c r="U8" s="2"/>
    </row>
    <row r="9" spans="1:21" s="51" customFormat="1" ht="37.5" customHeight="1" x14ac:dyDescent="0.3">
      <c r="A9" s="2"/>
      <c r="B9" s="2"/>
      <c r="C9" s="2"/>
      <c r="D9" s="22" t="s">
        <v>11</v>
      </c>
      <c r="E9" s="22"/>
      <c r="F9" s="22"/>
      <c r="G9" s="22"/>
      <c r="H9" s="22"/>
      <c r="I9" s="22"/>
      <c r="J9" s="22"/>
      <c r="K9" s="22"/>
      <c r="L9" s="22"/>
      <c r="M9" s="22"/>
      <c r="N9" s="22"/>
      <c r="O9" s="2"/>
      <c r="P9" s="2"/>
      <c r="Q9" s="2"/>
      <c r="R9" s="2"/>
      <c r="S9" s="2"/>
      <c r="T9" s="2"/>
      <c r="U9" s="2"/>
    </row>
    <row r="10" spans="1:21" s="51" customFormat="1" ht="37.5" customHeight="1" x14ac:dyDescent="0.3">
      <c r="A10" s="2"/>
      <c r="B10" s="2"/>
      <c r="C10" s="2"/>
      <c r="D10" s="22" t="s">
        <v>12</v>
      </c>
      <c r="E10" s="22"/>
      <c r="F10" s="22"/>
      <c r="G10" s="22"/>
      <c r="H10" s="22"/>
      <c r="I10" s="22"/>
      <c r="J10" s="22"/>
      <c r="K10" s="22"/>
      <c r="L10" s="22"/>
      <c r="M10" s="22"/>
      <c r="N10" s="22"/>
      <c r="O10" s="2"/>
      <c r="P10" s="2"/>
      <c r="Q10" s="2"/>
      <c r="R10" s="2"/>
      <c r="S10" s="2"/>
      <c r="T10" s="2"/>
      <c r="U10" s="2"/>
    </row>
    <row r="11" spans="1:21" s="51" customFormat="1" ht="124.5" customHeight="1" x14ac:dyDescent="0.3">
      <c r="A11" s="2"/>
      <c r="B11" s="2"/>
      <c r="C11" s="2"/>
      <c r="D11" s="22" t="s">
        <v>13</v>
      </c>
      <c r="E11" s="22"/>
      <c r="F11" s="22"/>
      <c r="G11" s="22"/>
      <c r="H11" s="22"/>
      <c r="I11" s="22"/>
      <c r="J11" s="22"/>
      <c r="K11" s="22"/>
      <c r="L11" s="22"/>
      <c r="M11" s="22"/>
      <c r="N11" s="22"/>
      <c r="O11" s="2"/>
      <c r="P11" s="2"/>
      <c r="Q11" s="2"/>
      <c r="R11" s="2"/>
      <c r="S11" s="2"/>
      <c r="T11" s="2"/>
      <c r="U11" s="2"/>
    </row>
    <row r="12" spans="1:21" s="51" customFormat="1" ht="12.5" x14ac:dyDescent="0.3">
      <c r="A12" s="3"/>
      <c r="B12" s="2"/>
      <c r="C12" s="2"/>
      <c r="D12" s="2"/>
      <c r="E12" s="2"/>
      <c r="F12" s="2"/>
      <c r="G12" s="3"/>
      <c r="H12" s="3"/>
      <c r="I12" s="3"/>
      <c r="J12" s="2"/>
      <c r="K12" s="2"/>
      <c r="L12" s="2"/>
      <c r="M12" s="2"/>
      <c r="N12" s="2"/>
      <c r="O12" s="2"/>
    </row>
    <row r="13" spans="1:21" s="51" customFormat="1" ht="15" customHeight="1" x14ac:dyDescent="0.3">
      <c r="A13" s="23" t="s">
        <v>14</v>
      </c>
      <c r="B13" s="18" t="s">
        <v>15</v>
      </c>
      <c r="C13" s="18" t="s">
        <v>16</v>
      </c>
      <c r="D13" s="18" t="s">
        <v>17</v>
      </c>
      <c r="E13" s="25" t="s">
        <v>18</v>
      </c>
      <c r="F13" s="31" t="s">
        <v>19</v>
      </c>
      <c r="G13" s="32"/>
      <c r="H13" s="32"/>
      <c r="I13" s="32"/>
      <c r="J13" s="32"/>
      <c r="K13" s="37"/>
      <c r="L13" s="23" t="s">
        <v>20</v>
      </c>
      <c r="M13" s="2"/>
      <c r="N13" s="2"/>
      <c r="O13" s="2"/>
    </row>
    <row r="14" spans="1:21" s="51" customFormat="1" ht="12.5" x14ac:dyDescent="0.3">
      <c r="A14" s="24"/>
      <c r="B14" s="19"/>
      <c r="C14" s="19"/>
      <c r="D14" s="19"/>
      <c r="E14" s="26"/>
      <c r="F14" s="29" t="s">
        <v>28</v>
      </c>
      <c r="G14" s="30"/>
      <c r="H14" s="33" t="s">
        <v>29</v>
      </c>
      <c r="I14" s="34"/>
      <c r="J14" s="34"/>
      <c r="K14" s="36"/>
      <c r="L14" s="24"/>
      <c r="M14" s="2"/>
      <c r="N14" s="2"/>
      <c r="O14" s="2"/>
    </row>
    <row r="15" spans="1:21" s="51" customFormat="1" ht="108" x14ac:dyDescent="0.3">
      <c r="A15" s="24"/>
      <c r="B15" s="19"/>
      <c r="C15" s="19"/>
      <c r="D15" s="19"/>
      <c r="E15" s="26"/>
      <c r="F15" s="7" t="s">
        <v>30</v>
      </c>
      <c r="G15" s="7" t="s">
        <v>31</v>
      </c>
      <c r="H15" s="7" t="s">
        <v>32</v>
      </c>
      <c r="I15" s="7" t="s">
        <v>33</v>
      </c>
      <c r="J15" s="7" t="s">
        <v>34</v>
      </c>
      <c r="K15" s="9" t="s">
        <v>35</v>
      </c>
      <c r="L15" s="20"/>
      <c r="M15" s="2"/>
      <c r="N15" s="2"/>
      <c r="O15" s="2"/>
    </row>
    <row r="16" spans="1:21" s="51" customFormat="1" ht="29.25" customHeight="1" x14ac:dyDescent="0.3">
      <c r="A16" s="38"/>
      <c r="B16" s="39"/>
      <c r="C16" s="39"/>
      <c r="D16" s="39"/>
      <c r="E16" s="35"/>
      <c r="F16" s="6" t="s">
        <v>36</v>
      </c>
      <c r="G16" s="6" t="s">
        <v>37</v>
      </c>
      <c r="H16" s="6" t="s">
        <v>38</v>
      </c>
      <c r="I16" s="6" t="s">
        <v>38</v>
      </c>
      <c r="J16" s="6" t="s">
        <v>36</v>
      </c>
      <c r="K16" s="6" t="s">
        <v>38</v>
      </c>
      <c r="L16" s="6"/>
      <c r="M16" s="2"/>
      <c r="N16" s="2"/>
      <c r="O16" s="2"/>
    </row>
    <row r="17" spans="1:15" s="51" customFormat="1" ht="12.5" x14ac:dyDescent="0.3">
      <c r="A17" s="40" t="s">
        <v>39</v>
      </c>
      <c r="B17" s="41" t="s">
        <v>40</v>
      </c>
      <c r="C17" s="42" t="s">
        <v>41</v>
      </c>
      <c r="D17" s="43">
        <v>4668410</v>
      </c>
      <c r="E17" s="43">
        <v>1000000</v>
      </c>
      <c r="F17" s="4">
        <v>19</v>
      </c>
      <c r="G17" s="4">
        <v>25</v>
      </c>
      <c r="H17" s="4">
        <v>10</v>
      </c>
      <c r="I17" s="4">
        <v>9</v>
      </c>
      <c r="J17" s="4">
        <v>15</v>
      </c>
      <c r="K17" s="4">
        <v>5</v>
      </c>
      <c r="L17" s="10">
        <f>SUM(F17:K17)</f>
        <v>83</v>
      </c>
      <c r="M17" s="2"/>
      <c r="N17" s="2"/>
      <c r="O17" s="2"/>
    </row>
    <row r="18" spans="1:15" s="51" customFormat="1" ht="12.5" x14ac:dyDescent="0.3">
      <c r="A18" s="40" t="s">
        <v>43</v>
      </c>
      <c r="B18" s="41" t="s">
        <v>44</v>
      </c>
      <c r="C18" s="42" t="s">
        <v>45</v>
      </c>
      <c r="D18" s="43">
        <v>275953</v>
      </c>
      <c r="E18" s="43">
        <v>150000</v>
      </c>
      <c r="F18" s="4">
        <v>15</v>
      </c>
      <c r="G18" s="4">
        <v>24</v>
      </c>
      <c r="H18" s="4">
        <v>9</v>
      </c>
      <c r="I18" s="4">
        <v>7</v>
      </c>
      <c r="J18" s="4">
        <v>15</v>
      </c>
      <c r="K18" s="4">
        <v>5</v>
      </c>
      <c r="L18" s="10">
        <f t="shared" ref="L18:L20" si="0">SUM(F18:K18)</f>
        <v>75</v>
      </c>
      <c r="M18" s="2"/>
      <c r="N18" s="2"/>
      <c r="O18" s="2"/>
    </row>
    <row r="19" spans="1:15" s="51" customFormat="1" ht="12.5" x14ac:dyDescent="0.3">
      <c r="A19" s="40" t="s">
        <v>46</v>
      </c>
      <c r="B19" s="41" t="s">
        <v>47</v>
      </c>
      <c r="C19" s="41" t="s">
        <v>48</v>
      </c>
      <c r="D19" s="43">
        <v>650000</v>
      </c>
      <c r="E19" s="43">
        <v>400000</v>
      </c>
      <c r="F19" s="4">
        <v>20</v>
      </c>
      <c r="G19" s="4">
        <v>18</v>
      </c>
      <c r="H19" s="4">
        <v>10</v>
      </c>
      <c r="I19" s="4">
        <v>9</v>
      </c>
      <c r="J19" s="4">
        <v>18</v>
      </c>
      <c r="K19" s="4">
        <v>5</v>
      </c>
      <c r="L19" s="10">
        <f t="shared" si="0"/>
        <v>80</v>
      </c>
      <c r="M19" s="2"/>
      <c r="N19" s="2"/>
      <c r="O19" s="2"/>
    </row>
    <row r="20" spans="1:15" s="51" customFormat="1" ht="12.5" x14ac:dyDescent="0.3">
      <c r="A20" s="40" t="s">
        <v>49</v>
      </c>
      <c r="B20" s="41" t="s">
        <v>50</v>
      </c>
      <c r="C20" s="42" t="s">
        <v>51</v>
      </c>
      <c r="D20" s="43">
        <v>150000</v>
      </c>
      <c r="E20" s="43">
        <v>75000</v>
      </c>
      <c r="F20" s="4">
        <v>15</v>
      </c>
      <c r="G20" s="4">
        <v>22</v>
      </c>
      <c r="H20" s="4">
        <v>9</v>
      </c>
      <c r="I20" s="4">
        <v>7</v>
      </c>
      <c r="J20" s="4">
        <v>13</v>
      </c>
      <c r="K20" s="4">
        <v>5</v>
      </c>
      <c r="L20" s="10">
        <f t="shared" si="0"/>
        <v>71</v>
      </c>
      <c r="M20" s="2"/>
      <c r="N20" s="2"/>
      <c r="O20" s="2"/>
    </row>
    <row r="21" spans="1:15" s="51" customFormat="1" ht="12.5" x14ac:dyDescent="0.3">
      <c r="A21" s="2"/>
      <c r="B21" s="2"/>
      <c r="C21" s="2"/>
      <c r="D21" s="49"/>
      <c r="E21" s="49"/>
      <c r="F21" s="2"/>
      <c r="G21" s="2"/>
      <c r="H21" s="2"/>
      <c r="I21" s="2"/>
      <c r="J21" s="2"/>
      <c r="K21" s="2"/>
      <c r="L21" s="2"/>
      <c r="M21" s="2"/>
      <c r="N21" s="2"/>
      <c r="O21" s="2"/>
    </row>
    <row r="22" spans="1:15" s="51" customFormat="1" ht="12.5" x14ac:dyDescent="0.3">
      <c r="A22" s="2"/>
      <c r="B22" s="2"/>
      <c r="C22" s="2"/>
      <c r="D22" s="2"/>
      <c r="E22" s="50"/>
      <c r="F22" s="2"/>
      <c r="G22" s="2"/>
      <c r="H22" s="2"/>
      <c r="I22" s="2"/>
      <c r="J22" s="2"/>
      <c r="K22" s="2"/>
      <c r="L22" s="2"/>
      <c r="M22" s="2"/>
      <c r="N22" s="2"/>
      <c r="O22" s="2"/>
    </row>
    <row r="23" spans="1:15" s="51" customFormat="1" ht="12.5" x14ac:dyDescent="0.3"/>
    <row r="24" spans="1:15" s="51" customFormat="1" ht="12.5" x14ac:dyDescent="0.3"/>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5">
    <dataValidation type="decimal" operator="lessThanOrEqual" allowBlank="1" showInputMessage="1" showErrorMessage="1" error="max. 15" sqref="H17:H20" xr:uid="{3CC94C92-7B9D-4F74-BEAE-4EABA7ED98B5}">
      <formula1>10</formula1>
    </dataValidation>
    <dataValidation type="decimal" operator="lessThanOrEqual" allowBlank="1" showInputMessage="1" showErrorMessage="1" error="max. 10" sqref="K17:K20" xr:uid="{D0DA7944-35DA-4C3F-88FF-95666BF79B01}">
      <formula1>10</formula1>
    </dataValidation>
    <dataValidation type="decimal" operator="lessThanOrEqual" allowBlank="1" showInputMessage="1" showErrorMessage="1" error="max. 5" sqref="I17:I20" xr:uid="{A03A5A9D-AF8C-427E-AFAB-789C69029AC0}">
      <formula1>10</formula1>
    </dataValidation>
    <dataValidation type="decimal" operator="lessThanOrEqual" allowBlank="1" showInputMessage="1" showErrorMessage="1" error="max. 15" sqref="G17:G20" xr:uid="{D85CDC3A-A9DC-4E3F-8769-215E769794D6}">
      <formula1>30</formula1>
    </dataValidation>
    <dataValidation type="decimal" operator="lessThanOrEqual" allowBlank="1" showInputMessage="1" showErrorMessage="1" error="max. 10" sqref="J17:J20" xr:uid="{B5BF0085-1E31-491C-BA61-EA46CEB48C60}">
      <formula1>20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D579-6B0D-437E-BCAF-4191A8E4F59E}">
  <dimension ref="A1:U23"/>
  <sheetViews>
    <sheetView showGridLines="0" zoomScale="70" zoomScaleNormal="70" workbookViewId="0"/>
  </sheetViews>
  <sheetFormatPr defaultRowHeight="14.5" x14ac:dyDescent="0.35"/>
  <cols>
    <col min="1" max="1" width="14.26953125" customWidth="1"/>
    <col min="2" max="2" width="36.453125"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51" customFormat="1" ht="12.5" x14ac:dyDescent="0.3">
      <c r="A2" s="11" t="s">
        <v>54</v>
      </c>
      <c r="B2" s="2"/>
      <c r="C2" s="2"/>
      <c r="D2" s="3" t="s">
        <v>1</v>
      </c>
      <c r="E2" s="2"/>
      <c r="F2" s="2"/>
      <c r="G2" s="2"/>
      <c r="H2" s="2"/>
      <c r="I2" s="2"/>
      <c r="J2" s="2"/>
      <c r="K2" s="2"/>
      <c r="L2" s="2"/>
      <c r="M2" s="2"/>
      <c r="N2" s="2"/>
      <c r="O2" s="2"/>
      <c r="P2" s="2"/>
      <c r="Q2" s="2"/>
      <c r="R2" s="2"/>
      <c r="S2" s="2"/>
      <c r="T2" s="2"/>
      <c r="U2" s="2"/>
    </row>
    <row r="3" spans="1:21" s="51" customFormat="1" ht="12.5" x14ac:dyDescent="0.3">
      <c r="A3" s="3" t="s">
        <v>2</v>
      </c>
      <c r="B3" s="2"/>
      <c r="C3" s="2"/>
      <c r="D3" s="5" t="s">
        <v>3</v>
      </c>
      <c r="E3" s="2"/>
      <c r="F3" s="2"/>
      <c r="G3" s="2"/>
      <c r="H3" s="2"/>
      <c r="I3" s="2"/>
      <c r="J3" s="2"/>
      <c r="K3" s="2"/>
      <c r="L3" s="2"/>
      <c r="M3" s="2"/>
      <c r="N3" s="2"/>
      <c r="O3" s="2"/>
      <c r="P3" s="2"/>
      <c r="Q3" s="2"/>
      <c r="R3" s="2"/>
      <c r="S3" s="2"/>
      <c r="T3" s="2"/>
      <c r="U3" s="2"/>
    </row>
    <row r="4" spans="1:21" s="51" customFormat="1" ht="12.5" x14ac:dyDescent="0.3">
      <c r="A4" s="3" t="s">
        <v>4</v>
      </c>
      <c r="B4" s="2"/>
      <c r="C4" s="2"/>
      <c r="D4" s="2" t="s">
        <v>5</v>
      </c>
      <c r="E4" s="2"/>
      <c r="F4" s="2"/>
      <c r="G4" s="2"/>
      <c r="H4" s="2"/>
      <c r="I4" s="2"/>
      <c r="J4" s="2"/>
      <c r="K4" s="2"/>
      <c r="L4" s="2"/>
      <c r="M4" s="2"/>
      <c r="N4" s="2"/>
      <c r="O4" s="2"/>
      <c r="P4" s="2"/>
      <c r="Q4" s="2"/>
      <c r="R4" s="2"/>
      <c r="S4" s="2"/>
      <c r="T4" s="2"/>
      <c r="U4" s="2"/>
    </row>
    <row r="5" spans="1:21" s="51" customFormat="1" ht="12.5" x14ac:dyDescent="0.3">
      <c r="A5" s="11" t="s">
        <v>55</v>
      </c>
      <c r="B5" s="2"/>
      <c r="C5" s="2"/>
      <c r="D5" s="2" t="s">
        <v>6</v>
      </c>
      <c r="E5" s="2"/>
      <c r="F5" s="2"/>
      <c r="G5" s="2"/>
      <c r="H5" s="2"/>
      <c r="I5" s="2"/>
      <c r="J5" s="2"/>
      <c r="K5" s="2"/>
      <c r="L5" s="2"/>
      <c r="M5" s="2"/>
      <c r="N5" s="2"/>
      <c r="O5" s="2"/>
      <c r="P5" s="2"/>
      <c r="Q5" s="2"/>
      <c r="R5" s="2"/>
      <c r="S5" s="2"/>
      <c r="T5" s="2"/>
      <c r="U5" s="2"/>
    </row>
    <row r="6" spans="1:21" s="51" customFormat="1" ht="12.5" x14ac:dyDescent="0.3">
      <c r="A6" s="11" t="s">
        <v>56</v>
      </c>
      <c r="B6" s="2"/>
      <c r="C6" s="2"/>
      <c r="D6" s="2"/>
      <c r="E6" s="2"/>
      <c r="F6" s="2"/>
      <c r="G6" s="2"/>
      <c r="H6" s="2"/>
      <c r="I6" s="2"/>
      <c r="J6" s="2"/>
      <c r="K6" s="2"/>
      <c r="L6" s="2"/>
      <c r="M6" s="2"/>
      <c r="N6" s="2"/>
      <c r="O6" s="2"/>
      <c r="P6" s="2"/>
      <c r="Q6" s="2"/>
      <c r="R6" s="2"/>
      <c r="S6" s="2"/>
      <c r="T6" s="2"/>
      <c r="U6" s="2"/>
    </row>
    <row r="7" spans="1:21" s="51" customFormat="1" ht="13.5" customHeight="1" x14ac:dyDescent="0.3">
      <c r="A7" s="21" t="s">
        <v>7</v>
      </c>
      <c r="B7" s="21"/>
      <c r="C7" s="21"/>
      <c r="D7" s="3" t="s">
        <v>8</v>
      </c>
      <c r="E7" s="2"/>
      <c r="F7" s="2"/>
      <c r="G7" s="2"/>
      <c r="H7" s="2"/>
      <c r="I7" s="2"/>
      <c r="J7" s="2"/>
      <c r="K7" s="2"/>
      <c r="L7" s="2"/>
      <c r="M7" s="2"/>
      <c r="N7" s="2"/>
      <c r="O7" s="2"/>
      <c r="P7" s="2"/>
      <c r="Q7" s="2"/>
      <c r="R7" s="2"/>
      <c r="S7" s="2"/>
      <c r="T7" s="2"/>
      <c r="U7" s="2"/>
    </row>
    <row r="8" spans="1:21" s="51" customFormat="1" ht="13.5" customHeight="1" x14ac:dyDescent="0.3">
      <c r="A8" s="3" t="s">
        <v>9</v>
      </c>
      <c r="B8" s="2"/>
      <c r="C8" s="2"/>
      <c r="D8" s="22" t="s">
        <v>10</v>
      </c>
      <c r="E8" s="22"/>
      <c r="F8" s="22"/>
      <c r="G8" s="22"/>
      <c r="H8" s="22"/>
      <c r="I8" s="22"/>
      <c r="J8" s="22"/>
      <c r="K8" s="22"/>
      <c r="L8" s="22"/>
      <c r="M8" s="22"/>
      <c r="N8" s="22"/>
      <c r="O8" s="2"/>
      <c r="P8" s="2"/>
      <c r="Q8" s="2"/>
      <c r="R8" s="2"/>
      <c r="S8" s="2"/>
      <c r="T8" s="2"/>
      <c r="U8" s="2"/>
    </row>
    <row r="9" spans="1:21" s="51" customFormat="1" ht="37.5" customHeight="1" x14ac:dyDescent="0.3">
      <c r="A9" s="2"/>
      <c r="B9" s="2"/>
      <c r="C9" s="2"/>
      <c r="D9" s="22" t="s">
        <v>11</v>
      </c>
      <c r="E9" s="22"/>
      <c r="F9" s="22"/>
      <c r="G9" s="22"/>
      <c r="H9" s="22"/>
      <c r="I9" s="22"/>
      <c r="J9" s="22"/>
      <c r="K9" s="22"/>
      <c r="L9" s="22"/>
      <c r="M9" s="22"/>
      <c r="N9" s="22"/>
      <c r="O9" s="2"/>
      <c r="P9" s="2"/>
      <c r="Q9" s="2"/>
      <c r="R9" s="2"/>
      <c r="S9" s="2"/>
      <c r="T9" s="2"/>
      <c r="U9" s="2"/>
    </row>
    <row r="10" spans="1:21" s="51" customFormat="1" ht="37.5" customHeight="1" x14ac:dyDescent="0.3">
      <c r="A10" s="2"/>
      <c r="B10" s="2"/>
      <c r="C10" s="2"/>
      <c r="D10" s="22" t="s">
        <v>12</v>
      </c>
      <c r="E10" s="22"/>
      <c r="F10" s="22"/>
      <c r="G10" s="22"/>
      <c r="H10" s="22"/>
      <c r="I10" s="22"/>
      <c r="J10" s="22"/>
      <c r="K10" s="22"/>
      <c r="L10" s="22"/>
      <c r="M10" s="22"/>
      <c r="N10" s="22"/>
      <c r="O10" s="2"/>
      <c r="P10" s="2"/>
      <c r="Q10" s="2"/>
      <c r="R10" s="2"/>
      <c r="S10" s="2"/>
      <c r="T10" s="2"/>
      <c r="U10" s="2"/>
    </row>
    <row r="11" spans="1:21" s="51" customFormat="1" ht="124" customHeight="1" x14ac:dyDescent="0.3">
      <c r="A11" s="2"/>
      <c r="B11" s="2"/>
      <c r="C11" s="2"/>
      <c r="D11" s="22" t="s">
        <v>13</v>
      </c>
      <c r="E11" s="22"/>
      <c r="F11" s="22"/>
      <c r="G11" s="22"/>
      <c r="H11" s="22"/>
      <c r="I11" s="22"/>
      <c r="J11" s="22"/>
      <c r="K11" s="22"/>
      <c r="L11" s="22"/>
      <c r="M11" s="22"/>
      <c r="N11" s="22"/>
      <c r="O11" s="2"/>
      <c r="P11" s="2"/>
      <c r="Q11" s="2"/>
      <c r="R11" s="2"/>
      <c r="S11" s="2"/>
      <c r="T11" s="2"/>
      <c r="U11" s="2"/>
    </row>
    <row r="12" spans="1:21" s="51" customFormat="1" ht="12.5" x14ac:dyDescent="0.3">
      <c r="A12" s="3"/>
      <c r="B12" s="2"/>
      <c r="C12" s="2"/>
      <c r="D12" s="2"/>
      <c r="E12" s="2"/>
      <c r="F12" s="2"/>
      <c r="G12" s="3"/>
      <c r="H12" s="3"/>
      <c r="I12" s="3"/>
      <c r="J12" s="2"/>
      <c r="K12" s="2"/>
      <c r="L12" s="2"/>
      <c r="M12" s="2"/>
      <c r="N12" s="2"/>
      <c r="O12" s="2"/>
    </row>
    <row r="13" spans="1:21" s="51" customFormat="1" ht="15" customHeight="1" x14ac:dyDescent="0.3">
      <c r="A13" s="23" t="s">
        <v>14</v>
      </c>
      <c r="B13" s="18" t="s">
        <v>15</v>
      </c>
      <c r="C13" s="18" t="s">
        <v>16</v>
      </c>
      <c r="D13" s="18" t="s">
        <v>17</v>
      </c>
      <c r="E13" s="25" t="s">
        <v>18</v>
      </c>
      <c r="F13" s="31" t="s">
        <v>19</v>
      </c>
      <c r="G13" s="32"/>
      <c r="H13" s="32"/>
      <c r="I13" s="32"/>
      <c r="J13" s="32"/>
      <c r="K13" s="37"/>
      <c r="L13" s="23" t="s">
        <v>20</v>
      </c>
      <c r="M13" s="2"/>
      <c r="N13" s="2"/>
      <c r="O13" s="2"/>
    </row>
    <row r="14" spans="1:21" s="51" customFormat="1" ht="12.5" x14ac:dyDescent="0.3">
      <c r="A14" s="24"/>
      <c r="B14" s="19"/>
      <c r="C14" s="19"/>
      <c r="D14" s="19"/>
      <c r="E14" s="26"/>
      <c r="F14" s="29" t="s">
        <v>28</v>
      </c>
      <c r="G14" s="30"/>
      <c r="H14" s="33" t="s">
        <v>29</v>
      </c>
      <c r="I14" s="34"/>
      <c r="J14" s="34"/>
      <c r="K14" s="36"/>
      <c r="L14" s="24"/>
      <c r="M14" s="2"/>
      <c r="N14" s="2"/>
      <c r="O14" s="2"/>
    </row>
    <row r="15" spans="1:21" s="51" customFormat="1" ht="108" x14ac:dyDescent="0.3">
      <c r="A15" s="24"/>
      <c r="B15" s="19"/>
      <c r="C15" s="19"/>
      <c r="D15" s="19"/>
      <c r="E15" s="26"/>
      <c r="F15" s="7" t="s">
        <v>30</v>
      </c>
      <c r="G15" s="7" t="s">
        <v>31</v>
      </c>
      <c r="H15" s="7" t="s">
        <v>32</v>
      </c>
      <c r="I15" s="7" t="s">
        <v>33</v>
      </c>
      <c r="J15" s="7" t="s">
        <v>34</v>
      </c>
      <c r="K15" s="9" t="s">
        <v>35</v>
      </c>
      <c r="L15" s="20"/>
      <c r="M15" s="2"/>
      <c r="N15" s="2"/>
      <c r="O15" s="2"/>
    </row>
    <row r="16" spans="1:21" s="51" customFormat="1" ht="29.25" customHeight="1" x14ac:dyDescent="0.3">
      <c r="A16" s="38"/>
      <c r="B16" s="39"/>
      <c r="C16" s="39"/>
      <c r="D16" s="39"/>
      <c r="E16" s="35"/>
      <c r="F16" s="6" t="s">
        <v>36</v>
      </c>
      <c r="G16" s="6" t="s">
        <v>37</v>
      </c>
      <c r="H16" s="6" t="s">
        <v>38</v>
      </c>
      <c r="I16" s="6" t="s">
        <v>38</v>
      </c>
      <c r="J16" s="6" t="s">
        <v>36</v>
      </c>
      <c r="K16" s="6" t="s">
        <v>38</v>
      </c>
      <c r="L16" s="6"/>
      <c r="M16" s="2"/>
      <c r="N16" s="2"/>
      <c r="O16" s="2"/>
    </row>
    <row r="17" spans="1:15" s="51" customFormat="1" ht="12.5" x14ac:dyDescent="0.3">
      <c r="A17" s="40" t="s">
        <v>39</v>
      </c>
      <c r="B17" s="41" t="s">
        <v>40</v>
      </c>
      <c r="C17" s="42" t="s">
        <v>41</v>
      </c>
      <c r="D17" s="43">
        <v>4668410</v>
      </c>
      <c r="E17" s="43">
        <v>1000000</v>
      </c>
      <c r="F17" s="4">
        <v>17</v>
      </c>
      <c r="G17" s="4">
        <v>27</v>
      </c>
      <c r="H17" s="4">
        <v>10</v>
      </c>
      <c r="I17" s="4">
        <v>10</v>
      </c>
      <c r="J17" s="4">
        <v>12</v>
      </c>
      <c r="K17" s="4">
        <v>9</v>
      </c>
      <c r="L17" s="14">
        <f>SUM(DKr!F17:K17)</f>
        <v>89</v>
      </c>
      <c r="M17" s="2"/>
      <c r="N17" s="2"/>
      <c r="O17" s="2"/>
    </row>
    <row r="18" spans="1:15" s="51" customFormat="1" ht="12.5" x14ac:dyDescent="0.3">
      <c r="A18" s="40" t="s">
        <v>43</v>
      </c>
      <c r="B18" s="41" t="s">
        <v>44</v>
      </c>
      <c r="C18" s="42" t="s">
        <v>45</v>
      </c>
      <c r="D18" s="43">
        <v>275953</v>
      </c>
      <c r="E18" s="43">
        <v>150000</v>
      </c>
      <c r="F18" s="4">
        <v>14</v>
      </c>
      <c r="G18" s="4">
        <v>23</v>
      </c>
      <c r="H18" s="4">
        <v>9</v>
      </c>
      <c r="I18" s="4">
        <v>7</v>
      </c>
      <c r="J18" s="4">
        <v>13</v>
      </c>
      <c r="K18" s="4">
        <v>8</v>
      </c>
      <c r="L18" s="14">
        <f>SUM(DKr!F18:K18)</f>
        <v>81</v>
      </c>
      <c r="M18" s="2"/>
      <c r="N18" s="2"/>
      <c r="O18" s="2"/>
    </row>
    <row r="19" spans="1:15" s="51" customFormat="1" ht="12.5" x14ac:dyDescent="0.3">
      <c r="A19" s="40" t="s">
        <v>46</v>
      </c>
      <c r="B19" s="41" t="s">
        <v>47</v>
      </c>
      <c r="C19" s="41" t="s">
        <v>48</v>
      </c>
      <c r="D19" s="43">
        <v>650000</v>
      </c>
      <c r="E19" s="43">
        <v>400000</v>
      </c>
      <c r="F19" s="4">
        <v>17</v>
      </c>
      <c r="G19" s="4">
        <v>22</v>
      </c>
      <c r="H19" s="4">
        <v>10</v>
      </c>
      <c r="I19" s="4">
        <v>10</v>
      </c>
      <c r="J19" s="4">
        <v>15</v>
      </c>
      <c r="K19" s="4">
        <v>9</v>
      </c>
      <c r="L19" s="14">
        <f>SUM(DKr!F19:K19)</f>
        <v>84</v>
      </c>
      <c r="M19" s="2"/>
      <c r="N19" s="2"/>
      <c r="O19" s="2"/>
    </row>
    <row r="20" spans="1:15" s="51" customFormat="1" ht="12.5" x14ac:dyDescent="0.3">
      <c r="A20" s="40" t="s">
        <v>49</v>
      </c>
      <c r="B20" s="41" t="s">
        <v>50</v>
      </c>
      <c r="C20" s="42" t="s">
        <v>51</v>
      </c>
      <c r="D20" s="43">
        <v>150000</v>
      </c>
      <c r="E20" s="43">
        <v>75000</v>
      </c>
      <c r="F20" s="4">
        <v>18</v>
      </c>
      <c r="G20" s="4">
        <v>23</v>
      </c>
      <c r="H20" s="4">
        <v>10</v>
      </c>
      <c r="I20" s="4">
        <v>4</v>
      </c>
      <c r="J20" s="4">
        <v>13</v>
      </c>
      <c r="K20" s="4">
        <v>8</v>
      </c>
      <c r="L20" s="14">
        <f>SUM(DKr!F20:K20)</f>
        <v>75</v>
      </c>
      <c r="M20" s="2"/>
      <c r="N20" s="2"/>
      <c r="O20" s="2"/>
    </row>
    <row r="21" spans="1:15" s="51" customFormat="1" ht="12.5" x14ac:dyDescent="0.3">
      <c r="A21" s="2"/>
      <c r="B21" s="2"/>
      <c r="C21" s="2"/>
      <c r="D21" s="49"/>
      <c r="E21" s="49"/>
      <c r="F21" s="2"/>
      <c r="G21" s="2"/>
      <c r="H21" s="2"/>
      <c r="I21" s="2"/>
      <c r="J21" s="2"/>
      <c r="K21" s="2"/>
      <c r="L21" s="2"/>
      <c r="M21" s="2"/>
      <c r="N21" s="2"/>
      <c r="O21" s="2"/>
    </row>
    <row r="22" spans="1:15" s="51" customFormat="1" ht="12.5" x14ac:dyDescent="0.3">
      <c r="A22" s="2"/>
      <c r="B22" s="2"/>
      <c r="C22" s="2"/>
      <c r="D22" s="2"/>
      <c r="E22" s="50"/>
      <c r="F22" s="2"/>
      <c r="G22" s="2"/>
      <c r="H22" s="2"/>
      <c r="I22" s="2"/>
      <c r="J22" s="2"/>
      <c r="K22" s="2"/>
      <c r="L22" s="2"/>
      <c r="M22" s="2"/>
      <c r="N22" s="2"/>
      <c r="O22" s="2"/>
    </row>
    <row r="23" spans="1:15" s="51" customFormat="1" ht="12.5" x14ac:dyDescent="0.3"/>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553D2-BA0B-4D34-BAC8-4DB6B49EC382}">
  <dimension ref="A1:U22"/>
  <sheetViews>
    <sheetView showGridLines="0" zoomScale="70" zoomScaleNormal="70" workbookViewId="0"/>
  </sheetViews>
  <sheetFormatPr defaultRowHeight="14.5" x14ac:dyDescent="0.35"/>
  <cols>
    <col min="1" max="1" width="14.26953125" customWidth="1"/>
    <col min="2" max="2" width="36.453125"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51" customFormat="1" ht="12.5" x14ac:dyDescent="0.3">
      <c r="A2" s="11" t="s">
        <v>54</v>
      </c>
      <c r="B2" s="2"/>
      <c r="C2" s="2"/>
      <c r="D2" s="3" t="s">
        <v>1</v>
      </c>
      <c r="E2" s="2"/>
      <c r="F2" s="2"/>
      <c r="G2" s="2"/>
      <c r="H2" s="2"/>
      <c r="I2" s="2"/>
      <c r="J2" s="2"/>
      <c r="K2" s="2"/>
      <c r="L2" s="2"/>
      <c r="M2" s="2"/>
      <c r="N2" s="2"/>
      <c r="O2" s="2"/>
      <c r="P2" s="2"/>
      <c r="Q2" s="2"/>
      <c r="R2" s="2"/>
      <c r="S2" s="2"/>
      <c r="T2" s="2"/>
      <c r="U2" s="2"/>
    </row>
    <row r="3" spans="1:21" s="51" customFormat="1" ht="12.5" x14ac:dyDescent="0.3">
      <c r="A3" s="3" t="s">
        <v>2</v>
      </c>
      <c r="B3" s="2"/>
      <c r="C3" s="2"/>
      <c r="D3" s="5" t="s">
        <v>3</v>
      </c>
      <c r="E3" s="2"/>
      <c r="F3" s="2"/>
      <c r="G3" s="2"/>
      <c r="H3" s="2"/>
      <c r="I3" s="2"/>
      <c r="J3" s="2"/>
      <c r="K3" s="2"/>
      <c r="L3" s="2"/>
      <c r="M3" s="2"/>
      <c r="N3" s="2"/>
      <c r="O3" s="2"/>
      <c r="P3" s="2"/>
      <c r="Q3" s="2"/>
      <c r="R3" s="2"/>
      <c r="S3" s="2"/>
      <c r="T3" s="2"/>
      <c r="U3" s="2"/>
    </row>
    <row r="4" spans="1:21" s="51" customFormat="1" ht="12.5" x14ac:dyDescent="0.3">
      <c r="A4" s="3" t="s">
        <v>4</v>
      </c>
      <c r="B4" s="2"/>
      <c r="C4" s="2"/>
      <c r="D4" s="2" t="s">
        <v>5</v>
      </c>
      <c r="E4" s="2"/>
      <c r="F4" s="2"/>
      <c r="G4" s="2"/>
      <c r="H4" s="2"/>
      <c r="I4" s="2"/>
      <c r="J4" s="2"/>
      <c r="K4" s="2"/>
      <c r="L4" s="2"/>
      <c r="M4" s="2"/>
      <c r="N4" s="2"/>
      <c r="O4" s="2"/>
      <c r="P4" s="2"/>
      <c r="Q4" s="2"/>
      <c r="R4" s="2"/>
      <c r="S4" s="2"/>
      <c r="T4" s="2"/>
      <c r="U4" s="2"/>
    </row>
    <row r="5" spans="1:21" s="51" customFormat="1" ht="12.5" x14ac:dyDescent="0.3">
      <c r="A5" s="11" t="s">
        <v>55</v>
      </c>
      <c r="B5" s="2"/>
      <c r="C5" s="2"/>
      <c r="D5" s="2" t="s">
        <v>6</v>
      </c>
      <c r="E5" s="2"/>
      <c r="F5" s="2"/>
      <c r="G5" s="2"/>
      <c r="H5" s="2"/>
      <c r="I5" s="2"/>
      <c r="J5" s="2"/>
      <c r="K5" s="2"/>
      <c r="L5" s="2"/>
      <c r="M5" s="2"/>
      <c r="N5" s="2"/>
      <c r="O5" s="2"/>
      <c r="P5" s="2"/>
      <c r="Q5" s="2"/>
      <c r="R5" s="2"/>
      <c r="S5" s="2"/>
      <c r="T5" s="2"/>
      <c r="U5" s="2"/>
    </row>
    <row r="6" spans="1:21" s="51" customFormat="1" ht="12.5" x14ac:dyDescent="0.3">
      <c r="A6" s="11" t="s">
        <v>56</v>
      </c>
      <c r="B6" s="2"/>
      <c r="C6" s="2"/>
      <c r="D6" s="2"/>
      <c r="E6" s="2"/>
      <c r="F6" s="2"/>
      <c r="G6" s="2"/>
      <c r="H6" s="2"/>
      <c r="I6" s="2"/>
      <c r="J6" s="2"/>
      <c r="K6" s="2"/>
      <c r="L6" s="2"/>
      <c r="M6" s="2"/>
      <c r="N6" s="2"/>
      <c r="O6" s="2"/>
      <c r="P6" s="2"/>
      <c r="Q6" s="2"/>
      <c r="R6" s="2"/>
      <c r="S6" s="2"/>
      <c r="T6" s="2"/>
      <c r="U6" s="2"/>
    </row>
    <row r="7" spans="1:21" s="51" customFormat="1" ht="13.5" customHeight="1" x14ac:dyDescent="0.3">
      <c r="A7" s="21" t="s">
        <v>7</v>
      </c>
      <c r="B7" s="21"/>
      <c r="C7" s="21"/>
      <c r="D7" s="3" t="s">
        <v>8</v>
      </c>
      <c r="E7" s="2"/>
      <c r="F7" s="2"/>
      <c r="G7" s="2"/>
      <c r="H7" s="2"/>
      <c r="I7" s="2"/>
      <c r="J7" s="2"/>
      <c r="K7" s="2"/>
      <c r="L7" s="2"/>
      <c r="M7" s="2"/>
      <c r="N7" s="2"/>
      <c r="O7" s="2"/>
      <c r="P7" s="2"/>
      <c r="Q7" s="2"/>
      <c r="R7" s="2"/>
      <c r="S7" s="2"/>
      <c r="T7" s="2"/>
      <c r="U7" s="2"/>
    </row>
    <row r="8" spans="1:21" s="51" customFormat="1" ht="13.5" customHeight="1" x14ac:dyDescent="0.3">
      <c r="A8" s="3" t="s">
        <v>9</v>
      </c>
      <c r="B8" s="2"/>
      <c r="C8" s="2"/>
      <c r="D8" s="22" t="s">
        <v>10</v>
      </c>
      <c r="E8" s="22"/>
      <c r="F8" s="22"/>
      <c r="G8" s="22"/>
      <c r="H8" s="22"/>
      <c r="I8" s="22"/>
      <c r="J8" s="22"/>
      <c r="K8" s="22"/>
      <c r="L8" s="22"/>
      <c r="M8" s="22"/>
      <c r="N8" s="22"/>
      <c r="O8" s="2"/>
      <c r="P8" s="2"/>
      <c r="Q8" s="2"/>
      <c r="R8" s="2"/>
      <c r="S8" s="2"/>
      <c r="T8" s="2"/>
      <c r="U8" s="2"/>
    </row>
    <row r="9" spans="1:21" s="51" customFormat="1" ht="37.5" customHeight="1" x14ac:dyDescent="0.3">
      <c r="A9" s="2"/>
      <c r="B9" s="2"/>
      <c r="C9" s="2"/>
      <c r="D9" s="22" t="s">
        <v>11</v>
      </c>
      <c r="E9" s="22"/>
      <c r="F9" s="22"/>
      <c r="G9" s="22"/>
      <c r="H9" s="22"/>
      <c r="I9" s="22"/>
      <c r="J9" s="22"/>
      <c r="K9" s="22"/>
      <c r="L9" s="22"/>
      <c r="M9" s="22"/>
      <c r="N9" s="22"/>
      <c r="O9" s="2"/>
      <c r="P9" s="2"/>
      <c r="Q9" s="2"/>
      <c r="R9" s="2"/>
      <c r="S9" s="2"/>
      <c r="T9" s="2"/>
      <c r="U9" s="2"/>
    </row>
    <row r="10" spans="1:21" s="51" customFormat="1" ht="37.5" customHeight="1" x14ac:dyDescent="0.3">
      <c r="A10" s="2"/>
      <c r="B10" s="2"/>
      <c r="C10" s="2"/>
      <c r="D10" s="22" t="s">
        <v>12</v>
      </c>
      <c r="E10" s="22"/>
      <c r="F10" s="22"/>
      <c r="G10" s="22"/>
      <c r="H10" s="22"/>
      <c r="I10" s="22"/>
      <c r="J10" s="22"/>
      <c r="K10" s="22"/>
      <c r="L10" s="22"/>
      <c r="M10" s="22"/>
      <c r="N10" s="22"/>
      <c r="O10" s="2"/>
      <c r="P10" s="2"/>
      <c r="Q10" s="2"/>
      <c r="R10" s="2"/>
      <c r="S10" s="2"/>
      <c r="T10" s="2"/>
      <c r="U10" s="2"/>
    </row>
    <row r="11" spans="1:21" s="51" customFormat="1" ht="122.5" customHeight="1" x14ac:dyDescent="0.3">
      <c r="A11" s="2"/>
      <c r="B11" s="2"/>
      <c r="C11" s="2"/>
      <c r="D11" s="22" t="s">
        <v>13</v>
      </c>
      <c r="E11" s="22"/>
      <c r="F11" s="22"/>
      <c r="G11" s="22"/>
      <c r="H11" s="22"/>
      <c r="I11" s="22"/>
      <c r="J11" s="22"/>
      <c r="K11" s="22"/>
      <c r="L11" s="22"/>
      <c r="M11" s="22"/>
      <c r="N11" s="22"/>
      <c r="O11" s="2"/>
      <c r="P11" s="2"/>
      <c r="Q11" s="2"/>
      <c r="R11" s="2"/>
      <c r="S11" s="2"/>
      <c r="T11" s="2"/>
      <c r="U11" s="2"/>
    </row>
    <row r="12" spans="1:21" s="51" customFormat="1" ht="12.5" x14ac:dyDescent="0.3">
      <c r="A12" s="3"/>
      <c r="B12" s="2"/>
      <c r="C12" s="2"/>
      <c r="D12" s="2"/>
      <c r="E12" s="2"/>
      <c r="F12" s="2"/>
      <c r="G12" s="3"/>
      <c r="H12" s="3"/>
      <c r="I12" s="3"/>
      <c r="J12" s="2"/>
      <c r="K12" s="2"/>
      <c r="L12" s="2"/>
      <c r="M12" s="2"/>
      <c r="N12" s="2"/>
      <c r="O12" s="2"/>
    </row>
    <row r="13" spans="1:21" s="51" customFormat="1" ht="15" customHeight="1" x14ac:dyDescent="0.3">
      <c r="A13" s="23" t="s">
        <v>14</v>
      </c>
      <c r="B13" s="18" t="s">
        <v>15</v>
      </c>
      <c r="C13" s="18" t="s">
        <v>16</v>
      </c>
      <c r="D13" s="18" t="s">
        <v>17</v>
      </c>
      <c r="E13" s="25" t="s">
        <v>18</v>
      </c>
      <c r="F13" s="31" t="s">
        <v>19</v>
      </c>
      <c r="G13" s="32"/>
      <c r="H13" s="32"/>
      <c r="I13" s="32"/>
      <c r="J13" s="32"/>
      <c r="K13" s="37"/>
      <c r="L13" s="23" t="s">
        <v>20</v>
      </c>
      <c r="M13" s="2"/>
      <c r="N13" s="2"/>
      <c r="O13" s="2"/>
    </row>
    <row r="14" spans="1:21" s="51" customFormat="1" ht="12.5" x14ac:dyDescent="0.3">
      <c r="A14" s="24"/>
      <c r="B14" s="19"/>
      <c r="C14" s="19"/>
      <c r="D14" s="19"/>
      <c r="E14" s="26"/>
      <c r="F14" s="29" t="s">
        <v>28</v>
      </c>
      <c r="G14" s="30"/>
      <c r="H14" s="33" t="s">
        <v>29</v>
      </c>
      <c r="I14" s="34"/>
      <c r="J14" s="34"/>
      <c r="K14" s="36"/>
      <c r="L14" s="24"/>
      <c r="M14" s="2"/>
      <c r="N14" s="2"/>
      <c r="O14" s="2"/>
    </row>
    <row r="15" spans="1:21" s="51" customFormat="1" ht="108" x14ac:dyDescent="0.3">
      <c r="A15" s="24"/>
      <c r="B15" s="19"/>
      <c r="C15" s="19"/>
      <c r="D15" s="19"/>
      <c r="E15" s="26"/>
      <c r="F15" s="7" t="s">
        <v>30</v>
      </c>
      <c r="G15" s="7" t="s">
        <v>31</v>
      </c>
      <c r="H15" s="7" t="s">
        <v>32</v>
      </c>
      <c r="I15" s="7" t="s">
        <v>33</v>
      </c>
      <c r="J15" s="7" t="s">
        <v>34</v>
      </c>
      <c r="K15" s="9" t="s">
        <v>35</v>
      </c>
      <c r="L15" s="20"/>
      <c r="M15" s="2"/>
      <c r="N15" s="2"/>
      <c r="O15" s="2"/>
    </row>
    <row r="16" spans="1:21" s="51" customFormat="1" ht="29.25" customHeight="1" x14ac:dyDescent="0.3">
      <c r="A16" s="38"/>
      <c r="B16" s="39"/>
      <c r="C16" s="39"/>
      <c r="D16" s="39"/>
      <c r="E16" s="35"/>
      <c r="F16" s="6" t="s">
        <v>36</v>
      </c>
      <c r="G16" s="6" t="s">
        <v>37</v>
      </c>
      <c r="H16" s="6" t="s">
        <v>38</v>
      </c>
      <c r="I16" s="6" t="s">
        <v>38</v>
      </c>
      <c r="J16" s="6" t="s">
        <v>36</v>
      </c>
      <c r="K16" s="6" t="s">
        <v>38</v>
      </c>
      <c r="L16" s="6"/>
      <c r="M16" s="2"/>
      <c r="N16" s="2"/>
      <c r="O16" s="2"/>
    </row>
    <row r="17" spans="1:15" s="51" customFormat="1" ht="12.5" x14ac:dyDescent="0.3">
      <c r="A17" s="40" t="s">
        <v>39</v>
      </c>
      <c r="B17" s="41" t="s">
        <v>40</v>
      </c>
      <c r="C17" s="42" t="s">
        <v>41</v>
      </c>
      <c r="D17" s="43">
        <v>4668410</v>
      </c>
      <c r="E17" s="43">
        <v>1000000</v>
      </c>
      <c r="F17" s="4">
        <v>18</v>
      </c>
      <c r="G17" s="4">
        <v>24</v>
      </c>
      <c r="H17" s="4">
        <v>10</v>
      </c>
      <c r="I17" s="4">
        <v>9</v>
      </c>
      <c r="J17" s="4">
        <v>15</v>
      </c>
      <c r="K17" s="4">
        <v>4</v>
      </c>
      <c r="L17" s="10">
        <f>SUM(F17:K17)</f>
        <v>80</v>
      </c>
      <c r="M17" s="2"/>
      <c r="N17" s="2"/>
      <c r="O17" s="2"/>
    </row>
    <row r="18" spans="1:15" s="51" customFormat="1" ht="12.5" x14ac:dyDescent="0.3">
      <c r="A18" s="40" t="s">
        <v>43</v>
      </c>
      <c r="B18" s="41" t="s">
        <v>44</v>
      </c>
      <c r="C18" s="42" t="s">
        <v>45</v>
      </c>
      <c r="D18" s="43">
        <v>275953</v>
      </c>
      <c r="E18" s="43">
        <v>150000</v>
      </c>
      <c r="F18" s="4">
        <v>18</v>
      </c>
      <c r="G18" s="4">
        <v>28</v>
      </c>
      <c r="H18" s="4">
        <v>10</v>
      </c>
      <c r="I18" s="4">
        <v>9</v>
      </c>
      <c r="J18" s="4">
        <v>13</v>
      </c>
      <c r="K18" s="4">
        <v>4</v>
      </c>
      <c r="L18" s="10">
        <f t="shared" ref="L18:L20" si="0">SUM(F18:K18)</f>
        <v>82</v>
      </c>
      <c r="M18" s="2"/>
      <c r="N18" s="2"/>
      <c r="O18" s="2"/>
    </row>
    <row r="19" spans="1:15" s="51" customFormat="1" ht="12.5" x14ac:dyDescent="0.3">
      <c r="A19" s="40" t="s">
        <v>46</v>
      </c>
      <c r="B19" s="41" t="s">
        <v>47</v>
      </c>
      <c r="C19" s="41" t="s">
        <v>48</v>
      </c>
      <c r="D19" s="43">
        <v>650000</v>
      </c>
      <c r="E19" s="43">
        <v>400000</v>
      </c>
      <c r="F19" s="4">
        <v>20</v>
      </c>
      <c r="G19" s="4">
        <v>28</v>
      </c>
      <c r="H19" s="4">
        <v>10</v>
      </c>
      <c r="I19" s="4">
        <v>9</v>
      </c>
      <c r="J19" s="4">
        <v>18</v>
      </c>
      <c r="K19" s="4">
        <v>4</v>
      </c>
      <c r="L19" s="10">
        <f t="shared" si="0"/>
        <v>89</v>
      </c>
      <c r="M19" s="2"/>
      <c r="N19" s="2"/>
      <c r="O19" s="2"/>
    </row>
    <row r="20" spans="1:15" s="51" customFormat="1" ht="12.5" x14ac:dyDescent="0.3">
      <c r="A20" s="40" t="s">
        <v>49</v>
      </c>
      <c r="B20" s="41" t="s">
        <v>50</v>
      </c>
      <c r="C20" s="42" t="s">
        <v>51</v>
      </c>
      <c r="D20" s="43">
        <v>150000</v>
      </c>
      <c r="E20" s="43">
        <v>75000</v>
      </c>
      <c r="F20" s="4">
        <v>16</v>
      </c>
      <c r="G20" s="4">
        <v>20</v>
      </c>
      <c r="H20" s="4">
        <v>10</v>
      </c>
      <c r="I20" s="4">
        <v>8</v>
      </c>
      <c r="J20" s="4">
        <v>13</v>
      </c>
      <c r="K20" s="4">
        <v>4</v>
      </c>
      <c r="L20" s="10">
        <f t="shared" si="0"/>
        <v>71</v>
      </c>
      <c r="M20" s="2"/>
      <c r="N20" s="2"/>
      <c r="O20" s="2"/>
    </row>
    <row r="21" spans="1:15" s="51" customFormat="1" ht="12.5" x14ac:dyDescent="0.3">
      <c r="A21" s="2"/>
      <c r="B21" s="2"/>
      <c r="C21" s="2"/>
      <c r="D21" s="49"/>
      <c r="E21" s="49"/>
      <c r="F21" s="2"/>
      <c r="G21" s="2"/>
      <c r="H21" s="2"/>
      <c r="I21" s="2"/>
      <c r="J21" s="2"/>
      <c r="K21" s="2"/>
      <c r="L21" s="2"/>
      <c r="M21" s="2"/>
      <c r="N21" s="2"/>
      <c r="O21" s="2"/>
    </row>
    <row r="22" spans="1:15" s="51" customFormat="1" ht="12.5" x14ac:dyDescent="0.3">
      <c r="A22" s="2"/>
      <c r="B22" s="2"/>
      <c r="C22" s="2"/>
      <c r="D22" s="2"/>
      <c r="E22" s="50"/>
      <c r="F22" s="2"/>
      <c r="G22" s="2"/>
      <c r="H22" s="2"/>
      <c r="I22" s="2"/>
      <c r="J22" s="2"/>
      <c r="K22" s="2"/>
      <c r="L22" s="2"/>
      <c r="M22" s="2"/>
      <c r="N22" s="2"/>
      <c r="O22" s="2"/>
    </row>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5">
    <dataValidation type="decimal" operator="lessThanOrEqual" allowBlank="1" showInputMessage="1" showErrorMessage="1" error="max. 15" sqref="H17:H20" xr:uid="{004766B7-32B4-4585-BF52-71AA786978E5}">
      <formula1>10</formula1>
    </dataValidation>
    <dataValidation type="decimal" operator="lessThanOrEqual" allowBlank="1" showInputMessage="1" showErrorMessage="1" error="max. 10" sqref="K17:K20" xr:uid="{7D4B79E6-2CD3-4A37-97CF-FE675DD5C20F}">
      <formula1>10</formula1>
    </dataValidation>
    <dataValidation type="decimal" operator="lessThanOrEqual" allowBlank="1" showInputMessage="1" showErrorMessage="1" error="max. 5" sqref="I17:I20" xr:uid="{BF34C9D0-F69F-435A-BDB1-FA3CC39F35AA}">
      <formula1>10</formula1>
    </dataValidation>
    <dataValidation type="decimal" operator="lessThanOrEqual" allowBlank="1" showInputMessage="1" showErrorMessage="1" error="max. 15" sqref="G17:G20" xr:uid="{7B1A1277-0D91-4E8E-9E41-42C9B5737D9A}">
      <formula1>30</formula1>
    </dataValidation>
    <dataValidation type="decimal" operator="lessThanOrEqual" allowBlank="1" showInputMessage="1" showErrorMessage="1" error="max. 10" sqref="J17:J20" xr:uid="{48E4A5DF-857F-46E7-8FB5-D94E5BBFCDBF}">
      <formula1>20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9F7CF-C0A7-4B48-9302-009DC1CE0738}">
  <dimension ref="A1:U23"/>
  <sheetViews>
    <sheetView showGridLines="0" zoomScale="70" zoomScaleNormal="70" workbookViewId="0"/>
  </sheetViews>
  <sheetFormatPr defaultRowHeight="14.5" x14ac:dyDescent="0.35"/>
  <cols>
    <col min="1" max="1" width="14.26953125" customWidth="1"/>
    <col min="2" max="2" width="36.453125" customWidth="1"/>
    <col min="3" max="3" width="40.81640625" customWidth="1"/>
    <col min="4" max="4" width="18.453125" customWidth="1"/>
    <col min="5" max="5" width="18.54296875" customWidth="1"/>
    <col min="12" max="12" width="10.1796875" customWidth="1"/>
  </cols>
  <sheetData>
    <row r="1" spans="1:21" ht="22.5" x14ac:dyDescent="0.35">
      <c r="A1" s="1" t="s">
        <v>0</v>
      </c>
      <c r="B1" s="2"/>
      <c r="C1" s="2"/>
      <c r="D1" s="2"/>
      <c r="E1" s="2"/>
      <c r="F1" s="2"/>
      <c r="G1" s="2"/>
      <c r="H1" s="2"/>
      <c r="I1" s="2"/>
      <c r="J1" s="2"/>
      <c r="K1" s="2"/>
      <c r="L1" s="2"/>
      <c r="M1" s="2"/>
      <c r="N1" s="2"/>
      <c r="O1" s="2"/>
      <c r="P1" s="2"/>
      <c r="Q1" s="2"/>
      <c r="R1" s="2"/>
      <c r="S1" s="2"/>
      <c r="T1" s="2"/>
      <c r="U1" s="2"/>
    </row>
    <row r="2" spans="1:21" s="51" customFormat="1" ht="12.5" x14ac:dyDescent="0.3">
      <c r="A2" s="11" t="s">
        <v>54</v>
      </c>
      <c r="B2" s="2"/>
      <c r="C2" s="2"/>
      <c r="D2" s="3" t="s">
        <v>1</v>
      </c>
      <c r="E2" s="2"/>
      <c r="F2" s="2"/>
      <c r="G2" s="2"/>
      <c r="H2" s="2"/>
      <c r="I2" s="2"/>
      <c r="J2" s="2"/>
      <c r="K2" s="2"/>
      <c r="L2" s="2"/>
      <c r="M2" s="2"/>
      <c r="N2" s="2"/>
      <c r="O2" s="2"/>
      <c r="P2" s="2"/>
      <c r="Q2" s="2"/>
      <c r="R2" s="2"/>
      <c r="S2" s="2"/>
      <c r="T2" s="2"/>
      <c r="U2" s="2"/>
    </row>
    <row r="3" spans="1:21" s="51" customFormat="1" ht="12.5" x14ac:dyDescent="0.3">
      <c r="A3" s="3" t="s">
        <v>2</v>
      </c>
      <c r="B3" s="2"/>
      <c r="C3" s="2"/>
      <c r="D3" s="5" t="s">
        <v>3</v>
      </c>
      <c r="E3" s="2"/>
      <c r="F3" s="2"/>
      <c r="G3" s="2"/>
      <c r="H3" s="2"/>
      <c r="I3" s="2"/>
      <c r="J3" s="2"/>
      <c r="K3" s="2"/>
      <c r="L3" s="2"/>
      <c r="M3" s="2"/>
      <c r="N3" s="2"/>
      <c r="O3" s="2"/>
      <c r="P3" s="2"/>
      <c r="Q3" s="2"/>
      <c r="R3" s="2"/>
      <c r="S3" s="2"/>
      <c r="T3" s="2"/>
      <c r="U3" s="2"/>
    </row>
    <row r="4" spans="1:21" s="51" customFormat="1" ht="12.5" x14ac:dyDescent="0.3">
      <c r="A4" s="3" t="s">
        <v>4</v>
      </c>
      <c r="B4" s="2"/>
      <c r="C4" s="2"/>
      <c r="D4" s="2" t="s">
        <v>5</v>
      </c>
      <c r="E4" s="2"/>
      <c r="F4" s="2"/>
      <c r="G4" s="2"/>
      <c r="H4" s="2"/>
      <c r="I4" s="2"/>
      <c r="J4" s="2"/>
      <c r="K4" s="2"/>
      <c r="L4" s="2"/>
      <c r="M4" s="2"/>
      <c r="N4" s="2"/>
      <c r="O4" s="2"/>
      <c r="P4" s="2"/>
      <c r="Q4" s="2"/>
      <c r="R4" s="2"/>
      <c r="S4" s="2"/>
      <c r="T4" s="2"/>
      <c r="U4" s="2"/>
    </row>
    <row r="5" spans="1:21" s="51" customFormat="1" ht="12.5" x14ac:dyDescent="0.3">
      <c r="A5" s="11" t="s">
        <v>55</v>
      </c>
      <c r="B5" s="2"/>
      <c r="C5" s="2"/>
      <c r="D5" s="2" t="s">
        <v>6</v>
      </c>
      <c r="E5" s="2"/>
      <c r="F5" s="2"/>
      <c r="G5" s="2"/>
      <c r="H5" s="2"/>
      <c r="I5" s="2"/>
      <c r="J5" s="2"/>
      <c r="K5" s="2"/>
      <c r="L5" s="2"/>
      <c r="M5" s="2"/>
      <c r="N5" s="2"/>
      <c r="O5" s="2"/>
      <c r="P5" s="2"/>
      <c r="Q5" s="2"/>
      <c r="R5" s="2"/>
      <c r="S5" s="2"/>
      <c r="T5" s="2"/>
      <c r="U5" s="2"/>
    </row>
    <row r="6" spans="1:21" s="51" customFormat="1" ht="12.5" x14ac:dyDescent="0.3">
      <c r="A6" s="11" t="s">
        <v>56</v>
      </c>
      <c r="B6" s="2"/>
      <c r="C6" s="2"/>
      <c r="D6" s="2"/>
      <c r="E6" s="2"/>
      <c r="F6" s="2"/>
      <c r="G6" s="2"/>
      <c r="H6" s="2"/>
      <c r="I6" s="2"/>
      <c r="J6" s="2"/>
      <c r="K6" s="2"/>
      <c r="L6" s="2"/>
      <c r="M6" s="2"/>
      <c r="N6" s="2"/>
      <c r="O6" s="2"/>
      <c r="P6" s="2"/>
      <c r="Q6" s="2"/>
      <c r="R6" s="2"/>
      <c r="S6" s="2"/>
      <c r="T6" s="2"/>
      <c r="U6" s="2"/>
    </row>
    <row r="7" spans="1:21" s="51" customFormat="1" ht="13.5" customHeight="1" x14ac:dyDescent="0.3">
      <c r="A7" s="21" t="s">
        <v>7</v>
      </c>
      <c r="B7" s="21"/>
      <c r="C7" s="21"/>
      <c r="D7" s="3" t="s">
        <v>8</v>
      </c>
      <c r="E7" s="2"/>
      <c r="F7" s="2"/>
      <c r="G7" s="2"/>
      <c r="H7" s="2"/>
      <c r="I7" s="2"/>
      <c r="J7" s="2"/>
      <c r="K7" s="2"/>
      <c r="L7" s="2"/>
      <c r="M7" s="2"/>
      <c r="N7" s="2"/>
      <c r="O7" s="2"/>
      <c r="P7" s="2"/>
      <c r="Q7" s="2"/>
      <c r="R7" s="2"/>
      <c r="S7" s="2"/>
      <c r="T7" s="2"/>
      <c r="U7" s="2"/>
    </row>
    <row r="8" spans="1:21" s="51" customFormat="1" ht="13.5" customHeight="1" x14ac:dyDescent="0.3">
      <c r="A8" s="3" t="s">
        <v>9</v>
      </c>
      <c r="B8" s="2"/>
      <c r="C8" s="2"/>
      <c r="D8" s="22" t="s">
        <v>10</v>
      </c>
      <c r="E8" s="22"/>
      <c r="F8" s="22"/>
      <c r="G8" s="22"/>
      <c r="H8" s="22"/>
      <c r="I8" s="22"/>
      <c r="J8" s="22"/>
      <c r="K8" s="22"/>
      <c r="L8" s="22"/>
      <c r="M8" s="22"/>
      <c r="N8" s="22"/>
      <c r="O8" s="2"/>
      <c r="P8" s="2"/>
      <c r="Q8" s="2"/>
      <c r="R8" s="2"/>
      <c r="S8" s="2"/>
      <c r="T8" s="2"/>
      <c r="U8" s="2"/>
    </row>
    <row r="9" spans="1:21" s="51" customFormat="1" ht="37.5" customHeight="1" x14ac:dyDescent="0.3">
      <c r="A9" s="2"/>
      <c r="B9" s="2"/>
      <c r="C9" s="2"/>
      <c r="D9" s="22" t="s">
        <v>11</v>
      </c>
      <c r="E9" s="22"/>
      <c r="F9" s="22"/>
      <c r="G9" s="22"/>
      <c r="H9" s="22"/>
      <c r="I9" s="22"/>
      <c r="J9" s="22"/>
      <c r="K9" s="22"/>
      <c r="L9" s="22"/>
      <c r="M9" s="22"/>
      <c r="N9" s="22"/>
      <c r="O9" s="2"/>
      <c r="P9" s="2"/>
      <c r="Q9" s="2"/>
      <c r="R9" s="2"/>
      <c r="S9" s="2"/>
      <c r="T9" s="2"/>
      <c r="U9" s="2"/>
    </row>
    <row r="10" spans="1:21" s="51" customFormat="1" ht="37.5" customHeight="1" x14ac:dyDescent="0.3">
      <c r="A10" s="2"/>
      <c r="B10" s="2"/>
      <c r="C10" s="2"/>
      <c r="D10" s="22" t="s">
        <v>12</v>
      </c>
      <c r="E10" s="22"/>
      <c r="F10" s="22"/>
      <c r="G10" s="22"/>
      <c r="H10" s="22"/>
      <c r="I10" s="22"/>
      <c r="J10" s="22"/>
      <c r="K10" s="22"/>
      <c r="L10" s="22"/>
      <c r="M10" s="22"/>
      <c r="N10" s="22"/>
      <c r="O10" s="2"/>
      <c r="P10" s="2"/>
      <c r="Q10" s="2"/>
      <c r="R10" s="2"/>
      <c r="S10" s="2"/>
      <c r="T10" s="2"/>
      <c r="U10" s="2"/>
    </row>
    <row r="11" spans="1:21" s="51" customFormat="1" ht="122" customHeight="1" x14ac:dyDescent="0.3">
      <c r="A11" s="2"/>
      <c r="B11" s="2"/>
      <c r="C11" s="2"/>
      <c r="D11" s="22" t="s">
        <v>13</v>
      </c>
      <c r="E11" s="22"/>
      <c r="F11" s="22"/>
      <c r="G11" s="22"/>
      <c r="H11" s="22"/>
      <c r="I11" s="22"/>
      <c r="J11" s="22"/>
      <c r="K11" s="22"/>
      <c r="L11" s="22"/>
      <c r="M11" s="22"/>
      <c r="N11" s="22"/>
      <c r="O11" s="2"/>
      <c r="P11" s="2"/>
      <c r="Q11" s="2"/>
      <c r="R11" s="2"/>
      <c r="S11" s="2"/>
      <c r="T11" s="2"/>
      <c r="U11" s="2"/>
    </row>
    <row r="12" spans="1:21" s="51" customFormat="1" ht="12.5" x14ac:dyDescent="0.3">
      <c r="A12" s="3"/>
      <c r="B12" s="2"/>
      <c r="C12" s="2"/>
      <c r="D12" s="2"/>
      <c r="E12" s="2"/>
      <c r="F12" s="2"/>
      <c r="G12" s="3"/>
      <c r="H12" s="3"/>
      <c r="I12" s="3"/>
      <c r="J12" s="2"/>
      <c r="K12" s="2"/>
      <c r="L12" s="2"/>
      <c r="M12" s="2"/>
      <c r="N12" s="2"/>
      <c r="O12" s="2"/>
    </row>
    <row r="13" spans="1:21" s="51" customFormat="1" ht="15" customHeight="1" x14ac:dyDescent="0.3">
      <c r="A13" s="23" t="s">
        <v>14</v>
      </c>
      <c r="B13" s="18" t="s">
        <v>15</v>
      </c>
      <c r="C13" s="18" t="s">
        <v>16</v>
      </c>
      <c r="D13" s="18" t="s">
        <v>17</v>
      </c>
      <c r="E13" s="25" t="s">
        <v>18</v>
      </c>
      <c r="F13" s="31" t="s">
        <v>19</v>
      </c>
      <c r="G13" s="32"/>
      <c r="H13" s="32"/>
      <c r="I13" s="32"/>
      <c r="J13" s="32"/>
      <c r="K13" s="37"/>
      <c r="L13" s="23" t="s">
        <v>20</v>
      </c>
      <c r="M13" s="2"/>
      <c r="N13" s="2"/>
      <c r="O13" s="2"/>
    </row>
    <row r="14" spans="1:21" s="51" customFormat="1" ht="12.5" x14ac:dyDescent="0.3">
      <c r="A14" s="24"/>
      <c r="B14" s="19"/>
      <c r="C14" s="19"/>
      <c r="D14" s="19"/>
      <c r="E14" s="26"/>
      <c r="F14" s="29" t="s">
        <v>28</v>
      </c>
      <c r="G14" s="30"/>
      <c r="H14" s="33" t="s">
        <v>29</v>
      </c>
      <c r="I14" s="34"/>
      <c r="J14" s="34"/>
      <c r="K14" s="36"/>
      <c r="L14" s="24"/>
      <c r="M14" s="2"/>
      <c r="N14" s="2"/>
      <c r="O14" s="2"/>
    </row>
    <row r="15" spans="1:21" s="51" customFormat="1" ht="108" x14ac:dyDescent="0.3">
      <c r="A15" s="24"/>
      <c r="B15" s="19"/>
      <c r="C15" s="19"/>
      <c r="D15" s="19"/>
      <c r="E15" s="26"/>
      <c r="F15" s="7" t="s">
        <v>30</v>
      </c>
      <c r="G15" s="7" t="s">
        <v>31</v>
      </c>
      <c r="H15" s="7" t="s">
        <v>32</v>
      </c>
      <c r="I15" s="7" t="s">
        <v>33</v>
      </c>
      <c r="J15" s="7" t="s">
        <v>34</v>
      </c>
      <c r="K15" s="9" t="s">
        <v>35</v>
      </c>
      <c r="L15" s="20"/>
      <c r="M15" s="2"/>
      <c r="N15" s="2"/>
      <c r="O15" s="2"/>
    </row>
    <row r="16" spans="1:21" s="51" customFormat="1" ht="29.25" customHeight="1" x14ac:dyDescent="0.3">
      <c r="A16" s="38"/>
      <c r="B16" s="39"/>
      <c r="C16" s="39"/>
      <c r="D16" s="39"/>
      <c r="E16" s="35"/>
      <c r="F16" s="6" t="s">
        <v>36</v>
      </c>
      <c r="G16" s="6" t="s">
        <v>37</v>
      </c>
      <c r="H16" s="6" t="s">
        <v>38</v>
      </c>
      <c r="I16" s="6" t="s">
        <v>38</v>
      </c>
      <c r="J16" s="6" t="s">
        <v>36</v>
      </c>
      <c r="K16" s="6" t="s">
        <v>38</v>
      </c>
      <c r="L16" s="6"/>
      <c r="M16" s="2"/>
      <c r="N16" s="2"/>
      <c r="O16" s="2"/>
    </row>
    <row r="17" spans="1:15" s="51" customFormat="1" ht="12.5" x14ac:dyDescent="0.3">
      <c r="A17" s="40" t="s">
        <v>39</v>
      </c>
      <c r="B17" s="41" t="s">
        <v>40</v>
      </c>
      <c r="C17" s="42" t="s">
        <v>41</v>
      </c>
      <c r="D17" s="43">
        <v>4668410</v>
      </c>
      <c r="E17" s="43">
        <v>1000000</v>
      </c>
      <c r="F17" s="4">
        <v>20</v>
      </c>
      <c r="G17" s="4">
        <v>30</v>
      </c>
      <c r="H17" s="4">
        <v>10</v>
      </c>
      <c r="I17" s="4">
        <v>10</v>
      </c>
      <c r="J17" s="4">
        <v>20</v>
      </c>
      <c r="K17" s="4">
        <v>9</v>
      </c>
      <c r="L17" s="10">
        <f>SUM(F17:K17)</f>
        <v>99</v>
      </c>
      <c r="M17" s="2"/>
      <c r="N17" s="2"/>
      <c r="O17" s="2"/>
    </row>
    <row r="18" spans="1:15" s="51" customFormat="1" ht="12.5" x14ac:dyDescent="0.3">
      <c r="A18" s="40" t="s">
        <v>43</v>
      </c>
      <c r="B18" s="41" t="s">
        <v>44</v>
      </c>
      <c r="C18" s="42" t="s">
        <v>45</v>
      </c>
      <c r="D18" s="43">
        <v>275953</v>
      </c>
      <c r="E18" s="43">
        <v>150000</v>
      </c>
      <c r="F18" s="4">
        <v>18</v>
      </c>
      <c r="G18" s="4">
        <v>25</v>
      </c>
      <c r="H18" s="4">
        <v>10</v>
      </c>
      <c r="I18" s="4">
        <v>10</v>
      </c>
      <c r="J18" s="4">
        <v>13</v>
      </c>
      <c r="K18" s="4">
        <v>8</v>
      </c>
      <c r="L18" s="10">
        <f t="shared" ref="L18:L20" si="0">SUM(F18:K18)</f>
        <v>84</v>
      </c>
      <c r="M18" s="2"/>
      <c r="N18" s="2"/>
      <c r="O18" s="2"/>
    </row>
    <row r="19" spans="1:15" s="51" customFormat="1" ht="12.5" x14ac:dyDescent="0.3">
      <c r="A19" s="40" t="s">
        <v>46</v>
      </c>
      <c r="B19" s="41" t="s">
        <v>47</v>
      </c>
      <c r="C19" s="41" t="s">
        <v>48</v>
      </c>
      <c r="D19" s="43">
        <v>650000</v>
      </c>
      <c r="E19" s="43">
        <v>400000</v>
      </c>
      <c r="F19" s="4">
        <v>20</v>
      </c>
      <c r="G19" s="4">
        <v>20</v>
      </c>
      <c r="H19" s="4">
        <v>10</v>
      </c>
      <c r="I19" s="4">
        <v>9</v>
      </c>
      <c r="J19" s="4">
        <v>15</v>
      </c>
      <c r="K19" s="4">
        <v>9</v>
      </c>
      <c r="L19" s="10">
        <f t="shared" si="0"/>
        <v>83</v>
      </c>
      <c r="M19" s="2"/>
      <c r="N19" s="2"/>
      <c r="O19" s="2"/>
    </row>
    <row r="20" spans="1:15" s="51" customFormat="1" ht="12.5" x14ac:dyDescent="0.3">
      <c r="A20" s="40" t="s">
        <v>49</v>
      </c>
      <c r="B20" s="41" t="s">
        <v>50</v>
      </c>
      <c r="C20" s="42" t="s">
        <v>51</v>
      </c>
      <c r="D20" s="43">
        <v>150000</v>
      </c>
      <c r="E20" s="43">
        <v>75000</v>
      </c>
      <c r="F20" s="4">
        <v>15</v>
      </c>
      <c r="G20" s="4">
        <v>15</v>
      </c>
      <c r="H20" s="4">
        <v>10</v>
      </c>
      <c r="I20" s="4">
        <v>9</v>
      </c>
      <c r="J20" s="4">
        <v>15</v>
      </c>
      <c r="K20" s="4">
        <v>7</v>
      </c>
      <c r="L20" s="10">
        <f t="shared" si="0"/>
        <v>71</v>
      </c>
      <c r="M20" s="2"/>
      <c r="N20" s="2"/>
      <c r="O20" s="2"/>
    </row>
    <row r="21" spans="1:15" s="51" customFormat="1" ht="12.5" x14ac:dyDescent="0.3">
      <c r="A21" s="2"/>
      <c r="B21" s="2"/>
      <c r="C21" s="2"/>
      <c r="D21" s="49"/>
      <c r="E21" s="49"/>
      <c r="F21" s="2"/>
      <c r="G21" s="2"/>
      <c r="H21" s="2"/>
      <c r="I21" s="2"/>
      <c r="J21" s="2"/>
      <c r="K21" s="2"/>
      <c r="L21" s="2"/>
      <c r="M21" s="2"/>
      <c r="N21" s="2"/>
      <c r="O21" s="2"/>
    </row>
    <row r="22" spans="1:15" s="51" customFormat="1" ht="12.5" x14ac:dyDescent="0.3">
      <c r="A22" s="2"/>
      <c r="B22" s="2"/>
      <c r="C22" s="2"/>
      <c r="D22" s="2"/>
      <c r="E22" s="50"/>
      <c r="F22" s="2"/>
      <c r="G22" s="2"/>
      <c r="H22" s="2"/>
      <c r="I22" s="2"/>
      <c r="J22" s="2"/>
      <c r="K22" s="2"/>
      <c r="L22" s="2"/>
      <c r="M22" s="2"/>
      <c r="N22" s="2"/>
      <c r="O22" s="2"/>
    </row>
    <row r="23" spans="1:15" s="51" customFormat="1" ht="12.5" x14ac:dyDescent="0.3"/>
  </sheetData>
  <mergeCells count="14">
    <mergeCell ref="F13:K13"/>
    <mergeCell ref="L13:L15"/>
    <mergeCell ref="F14:G14"/>
    <mergeCell ref="H14:K14"/>
    <mergeCell ref="A7:C7"/>
    <mergeCell ref="D8:N8"/>
    <mergeCell ref="D9:N9"/>
    <mergeCell ref="D10:N10"/>
    <mergeCell ref="D11:N11"/>
    <mergeCell ref="A13:A16"/>
    <mergeCell ref="B13:B16"/>
    <mergeCell ref="C13:C16"/>
    <mergeCell ref="D13:D16"/>
    <mergeCell ref="E13:E16"/>
  </mergeCells>
  <dataValidations count="5">
    <dataValidation type="decimal" operator="lessThanOrEqual" allowBlank="1" showInputMessage="1" showErrorMessage="1" error="max. 15" sqref="H17:H20" xr:uid="{34F5CFDF-0ABD-4A7D-8EB3-87DD13385A47}">
      <formula1>10</formula1>
    </dataValidation>
    <dataValidation type="decimal" operator="lessThanOrEqual" allowBlank="1" showInputMessage="1" showErrorMessage="1" error="max. 10" sqref="K17:K20" xr:uid="{3D381A08-07A0-46E7-9249-D82DB8EF9B7A}">
      <formula1>10</formula1>
    </dataValidation>
    <dataValidation type="decimal" operator="lessThanOrEqual" allowBlank="1" showInputMessage="1" showErrorMessage="1" error="max. 5" sqref="I17:I20" xr:uid="{39766FB4-34FC-4A69-8D03-83EB2A6CD009}">
      <formula1>10</formula1>
    </dataValidation>
    <dataValidation type="decimal" operator="lessThanOrEqual" allowBlank="1" showInputMessage="1" showErrorMessage="1" error="max. 15" sqref="G17:G20" xr:uid="{F0B63235-A9BB-4E9C-9444-A66A3EADEAAB}">
      <formula1>30</formula1>
    </dataValidation>
    <dataValidation type="decimal" operator="lessThanOrEqual" allowBlank="1" showInputMessage="1" showErrorMessage="1" error="max. 10" sqref="J17:J20" xr:uid="{2B6053E9-1D74-419C-8355-6EF87A434353}">
      <formula1>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ed75-4b1a-45aa-85d1-65d48fe2931c">
      <Terms xmlns="http://schemas.microsoft.com/office/infopath/2007/PartnerControls"/>
    </lcf76f155ced4ddcb4097134ff3c332f>
    <TaxCatchAll xmlns="0b3a04af-ca41-4258-a70a-afb1da0fb2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0861AA4BB684D8DB38611A5605F1E" ma:contentTypeVersion="11" ma:contentTypeDescription="Create a new document." ma:contentTypeScope="" ma:versionID="3c790a9a16b50d7c03836a49448ec324">
  <xsd:schema xmlns:xsd="http://www.w3.org/2001/XMLSchema" xmlns:xs="http://www.w3.org/2001/XMLSchema" xmlns:p="http://schemas.microsoft.com/office/2006/metadata/properties" xmlns:ns2="2fd1ed75-4b1a-45aa-85d1-65d48fe2931c" xmlns:ns3="0b3a04af-ca41-4258-a70a-afb1da0fb2b2" targetNamespace="http://schemas.microsoft.com/office/2006/metadata/properties" ma:root="true" ma:fieldsID="4f502170aa8e592c33e557ea3da86e98" ns2:_="" ns3:_="">
    <xsd:import namespace="2fd1ed75-4b1a-45aa-85d1-65d48fe2931c"/>
    <xsd:import namespace="0b3a04af-ca41-4258-a70a-afb1da0fb2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ed75-4b1a-45aa-85d1-65d48fe29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702f465-936c-43c5-a0b5-29d111817f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3a04af-ca41-4258-a70a-afb1da0fb2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d18cad8-679f-4dac-b51e-7dce160a5acd}" ma:internalName="TaxCatchAll" ma:showField="CatchAllData" ma:web="0b3a04af-ca41-4258-a70a-afb1da0fb2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2E71D-5FC6-4EDA-B317-BC464BC45C3C}">
  <ds:schemaRefs>
    <ds:schemaRef ds:uri="http://schemas.microsoft.com/office/2006/metadata/properties"/>
    <ds:schemaRef ds:uri="http://schemas.microsoft.com/office/infopath/2007/PartnerControls"/>
    <ds:schemaRef ds:uri="2fd1ed75-4b1a-45aa-85d1-65d48fe2931c"/>
    <ds:schemaRef ds:uri="0b3a04af-ca41-4258-a70a-afb1da0fb2b2"/>
  </ds:schemaRefs>
</ds:datastoreItem>
</file>

<file path=customXml/itemProps2.xml><?xml version="1.0" encoding="utf-8"?>
<ds:datastoreItem xmlns:ds="http://schemas.openxmlformats.org/officeDocument/2006/customXml" ds:itemID="{5FDCD60B-766E-47E2-943F-76568EE249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1ed75-4b1a-45aa-85d1-65d48fe2931c"/>
    <ds:schemaRef ds:uri="0b3a04af-ca41-4258-a70a-afb1da0fb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E5BFE8-B3DE-43F4-A580-7B4BE8DA5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ucast na zahr. fest. a cenach</vt:lpstr>
      <vt:lpstr>DKr</vt:lpstr>
      <vt:lpstr>DKu</vt:lpstr>
      <vt:lpstr>MP</vt:lpstr>
      <vt:lpstr>MŠ</vt:lpstr>
      <vt:lpstr>ZK</vt:lpstr>
      <vt:lpstr>'ucast na zahr. fest. a cenach'!Oblast_tisku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Kateřina Vojkůvková</dc:creator>
  <cp:keywords/>
  <dc:description/>
  <cp:lastModifiedBy>Tereza Tylová</cp:lastModifiedBy>
  <cp:revision/>
  <dcterms:created xsi:type="dcterms:W3CDTF">2013-12-06T22:03:05Z</dcterms:created>
  <dcterms:modified xsi:type="dcterms:W3CDTF">2026-01-27T17:58:33Z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0x0101009C40861AA4BB684D8DB38611A5605F1E</vt:lpwstr>
  </property>
  <property fmtid="{D5CDD505-2E9C-101B-9397-08002B2CF9AE}" pid="3" name="MediaServiceImageTags">
    <vt:lpwstr/>
  </property>
  <property fmtid="{D5CDD505-2E9C-101B-9397-08002B2CF9AE}" pid="4" name="Order">
    <vt:r8>205100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